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DEX" sheetId="1" state="visible" r:id="rId1"/>
    <sheet name="EMPSAT_ALL_ALL_5Y" sheetId="2" state="visible" r:id="rId2"/>
    <sheet name="EMPSAT_ALL_ALL_1Y_FIG" sheetId="3" state="visible" r:id="rId3"/>
    <sheet name="EMPSAT_ALL_ALL_1Y_BFOE" sheetId="4" state="visible" r:id="rId4"/>
    <sheet name="EMPSAT_ALL_ALL_1Y_BFOE_FIG" sheetId="5" state="visible" r:id="rId5"/>
    <sheet name="EMPSAT_ALL_ALL_1Y_CHAR" sheetId="6" state="visible" r:id="rId6"/>
    <sheet name="OVERSAT_ALL_ALL_1Y_CHAR_FIG" sheetId="7" state="visible" r:id="rId7"/>
    <sheet name="OVERSAT_ALL_ALL_1Y_DG_FIG" sheetId="8" state="visible" r:id="rId8"/>
    <sheet name="OVERSAT_ALL_ALL_1Y_OCC_FIG" sheetId="9" state="visible" r:id="rId9"/>
    <sheet name="EMPSAT_ALL_ALL_1Y_DG" sheetId="10" state="visible" r:id="rId10"/>
    <sheet name="EMPSAT_ALL_ALL_1Y_LFCHAR" sheetId="11" state="visible" r:id="rId11"/>
    <sheet name="OVERSAT_ALL_ALL_1Y_LFCHAR_FIG" sheetId="12" state="visible" r:id="rId12"/>
    <sheet name="OVERSAT_ALL_UNI_3YP_FIG" sheetId="13" state="visible" r:id="rId13"/>
    <sheet name="EMPSAT_ALL_UNI_3YP" sheetId="14" state="visible" r:id="rId14"/>
    <sheet name="QUALIMP_ALL_ALL_1Y" sheetId="15" state="visible" r:id="rId15"/>
    <sheet name="QUALIMP_ALL_ALL_1Y_BFOE" sheetId="16" state="visible" r:id="rId16"/>
    <sheet name="QUALIMP_ALL_ALL_1Y_OCC" sheetId="17" state="visible" r:id="rId17"/>
    <sheet name="CRSPREP_ALL_ALL_1Y" sheetId="18" state="visible" r:id="rId18"/>
    <sheet name="CRSPREP_ALL_ALL_1Y_BFOE" sheetId="19" state="visible" r:id="rId19"/>
    <sheet name="CRSPREP_ALL_ALL_1Y_OCC" sheetId="20" state="visible" r:id="rId20"/>
    <sheet name="EPREP_ALL_ALL_1Y" sheetId="21" state="visible" r:id="rId21"/>
    <sheet name="EBETTR_ALL_ALL_1Y" sheetId="22" state="visible" r:id="rId22"/>
    <sheet name="RR_ALL_ALL_3Y" sheetId="23" state="visible" r:id="rId23"/>
    <sheet name="RR_ALL_ALL_1Y_BFOE" sheetId="24" state="visible" r:id="rId24"/>
    <sheet name="RR_ALL_ALL_1Y_CHAR" sheetId="25" state="visible" r:id="rId25"/>
    <sheet name="RR_ALL_ALL_1Y_DG" sheetId="26" state="visible" r:id="rId26"/>
    <sheet name="RR_ALL_ALL_1Y_LFCHAR" sheetId="27" state="visible" r:id="rId27"/>
    <sheet name="RR_ALL_ALL_1Y_GAS" sheetId="28" state="visible" r:id="rId28"/>
    <sheet name="RR_ALL_UNI_3Y" sheetId="29" state="visible" r:id="rId29"/>
    <sheet name="RR_ALL_NUHEI_3Y" sheetId="30" state="visible" r:id="rId30"/>
  </sheets>
</workbook>
</file>

<file path=xl/sharedStrings.xml><?xml version="1.0" encoding="utf-8"?>
<sst xmlns="http://schemas.openxmlformats.org/spreadsheetml/2006/main" count="1902" uniqueCount="1902">
  <si>
    <t xml:space="preserve">Sheet</t>
  </si>
  <si>
    <t xml:space="preserve">National Report table</t>
  </si>
  <si>
    <t xml:space="preserve">Title</t>
  </si>
  <si>
    <t xml:space="preserve">Table1</t>
  </si>
  <si>
    <t xml:space="preserve">Employer satisfaction with graduate attributes and overall satisfaction, 2017 to 2021 (%)</t>
  </si>
  <si>
    <t xml:space="preserve">Figure1</t>
  </si>
  <si>
    <t xml:space="preserve">Employer satisfaction with graduate attributes and overall satisfaction, 2021 (%)</t>
  </si>
  <si>
    <t xml:space="preserve">Table2</t>
  </si>
  <si>
    <t xml:space="preserve">Employer satisfaction by broad field of education, 2021 (%)</t>
  </si>
  <si>
    <t xml:space="preserve">Figure2</t>
  </si>
  <si>
    <t xml:space="preserve">Table3</t>
  </si>
  <si>
    <t xml:space="preserve">Employer satisfaction by type of institution and course characteristics, 2021 (%)</t>
  </si>
  <si>
    <t xml:space="preserve">Figure3</t>
  </si>
  <si>
    <t xml:space="preserve">Overall satisfaction by type of institution and course characteristics, 2021 (%)</t>
  </si>
  <si>
    <t xml:space="preserve">Figure4</t>
  </si>
  <si>
    <t xml:space="preserve">Overall satisfaction by demographic group, 2021 (%)</t>
  </si>
  <si>
    <t xml:space="preserve">Figure5</t>
  </si>
  <si>
    <t xml:space="preserve">Overall satisfaction by occupation group, 2021 (%)</t>
  </si>
  <si>
    <t xml:space="preserve">Table4</t>
  </si>
  <si>
    <t xml:space="preserve">Employer satisfaction by demographic characteristics, 2021 (%)</t>
  </si>
  <si>
    <t xml:space="preserve">Table5</t>
  </si>
  <si>
    <t xml:space="preserve">Employer satisfaction by labour market characteristics, 2021 (%)</t>
  </si>
  <si>
    <t xml:space="preserve">Figure6</t>
  </si>
  <si>
    <t xml:space="preserve">Overall statisfaction by employment characteristics, 2021 (%)</t>
  </si>
  <si>
    <t xml:space="preserve">Figure7</t>
  </si>
  <si>
    <t xml:space="preserve">Overall satisfaction by institution (universities only), 2019 to 2021 (%)</t>
  </si>
  <si>
    <t xml:space="preserve">Table6</t>
  </si>
  <si>
    <t xml:space="preserve">Employer satisfaction by institution (universities only), 2019 to 2021 (%)</t>
  </si>
  <si>
    <t xml:space="preserve">Table7</t>
  </si>
  <si>
    <t xml:space="preserve">Importance of qualification for current employment, 2021</t>
  </si>
  <si>
    <t xml:space="preserve">Table8</t>
  </si>
  <si>
    <t xml:space="preserve">Importance of qualification for current employment, by broad field of education, 2021 (%)</t>
  </si>
  <si>
    <t xml:space="preserve">Table9</t>
  </si>
  <si>
    <t xml:space="preserve">Importance of qualification for current employment, by occupation group, 2021 (%)</t>
  </si>
  <si>
    <t xml:space="preserve">Table10</t>
  </si>
  <si>
    <t xml:space="preserve">Extent to which qualification prepared graduate for current employment, 2021 (%)</t>
  </si>
  <si>
    <t xml:space="preserve">Table11</t>
  </si>
  <si>
    <t xml:space="preserve">Extent to which qualification prepared graduate well or very well for current employment, by broad field of education, 2021 (%)</t>
  </si>
  <si>
    <t xml:space="preserve">Table12</t>
  </si>
  <si>
    <t xml:space="preserve">Extent to which qualification prepared graduate well or very well for current employment, by occupation, 2021 (%)</t>
  </si>
  <si>
    <t xml:space="preserve">Table13</t>
  </si>
  <si>
    <t xml:space="preserve">Main ways that the qualification prepared the graduate for employment, 2021 (%)</t>
  </si>
  <si>
    <t xml:space="preserve">Table14</t>
  </si>
  <si>
    <t xml:space="preserve">Main ways that the qualification could have better prepared the graduate for employment, 2021 (%)</t>
  </si>
  <si>
    <t xml:space="preserve">Table15</t>
  </si>
  <si>
    <t xml:space="preserve">ESS project overview, 2019 to 2021</t>
  </si>
  <si>
    <t xml:space="preserve">Table16</t>
  </si>
  <si>
    <t xml:space="preserve">Respondents by broad field of education, 2021</t>
  </si>
  <si>
    <t xml:space="preserve">Table17</t>
  </si>
  <si>
    <t xml:space="preserve">Respondents by type of institution and course characteristics, 2021</t>
  </si>
  <si>
    <t xml:space="preserve">Table18</t>
  </si>
  <si>
    <t xml:space="preserve">Respondents by demographic characteristics, 2021</t>
  </si>
  <si>
    <t xml:space="preserve">Table19</t>
  </si>
  <si>
    <t xml:space="preserve">Respondents by labour market characteristics, 2021</t>
  </si>
  <si>
    <t xml:space="preserve">Table20</t>
  </si>
  <si>
    <t xml:space="preserve">Graduates who did and did not provide contact details by graduate attributes, 2021</t>
  </si>
  <si>
    <t xml:space="preserve">Table23</t>
  </si>
  <si>
    <t xml:space="preserve">Response Rate by University, 2019 to 2021</t>
  </si>
  <si>
    <t xml:space="preserve">Table24</t>
  </si>
  <si>
    <t xml:space="preserve">Response Rate by NUHEI, 2019 to 2021</t>
  </si>
  <si>
    <t xml:space="preserve">2021 ESS National Tables</t>
  </si>
  <si>
    <t xml:space="preserve"/>
  </si>
  <si>
    <t xml:space="preserve">Foundation %</t>
  </si>
  <si>
    <t xml:space="preserve">Adaptive %</t>
  </si>
  <si>
    <t xml:space="preserve">Collaborative %</t>
  </si>
  <si>
    <t xml:space="preserve">Technical %</t>
  </si>
  <si>
    <t xml:space="preserve">Employability %</t>
  </si>
  <si>
    <t xml:space="preserve">Overall satisfaction %</t>
  </si>
  <si>
    <t xml:space="preserve">2021</t>
  </si>
  <si>
    <t xml:space="preserve">93.5 (92.8, 94.2)</t>
  </si>
  <si>
    <t xml:space="preserve">90.3 (89.4, 91.1)</t>
  </si>
  <si>
    <t xml:space="preserve">89.3 (88.3, 90.1)</t>
  </si>
  <si>
    <t xml:space="preserve">93.7 (93.0, 94.4)</t>
  </si>
  <si>
    <t xml:space="preserve">86.6 (85.6, 87.6)</t>
  </si>
  <si>
    <t xml:space="preserve">85.3 (84.3, 86.3)</t>
  </si>
  <si>
    <t xml:space="preserve">2020</t>
  </si>
  <si>
    <t xml:space="preserve">90.1 (89.2, 91.0)</t>
  </si>
  <si>
    <t xml:space="preserve">88.1 (87.1, 89.0)</t>
  </si>
  <si>
    <t xml:space="preserve">93.8 (93.1, 94.5)</t>
  </si>
  <si>
    <t xml:space="preserve">86.8 (85.8, 87.8)</t>
  </si>
  <si>
    <t xml:space="preserve">84.7 (83.6, 85.7)</t>
  </si>
  <si>
    <t xml:space="preserve">2019</t>
  </si>
  <si>
    <t xml:space="preserve">92.7 (92.0, 93.3)</t>
  </si>
  <si>
    <t xml:space="preserve">89.3 (88.5, 90.1)</t>
  </si>
  <si>
    <t xml:space="preserve">87.8 (86.9, 88.5)</t>
  </si>
  <si>
    <t xml:space="preserve">85.4 (84.5, 86.2)</t>
  </si>
  <si>
    <t xml:space="preserve">84.0 (83.1, 84.9)</t>
  </si>
  <si>
    <t xml:space="preserve">2018</t>
  </si>
  <si>
    <t xml:space="preserve">93.5 (92.9, 94.1)</t>
  </si>
  <si>
    <t xml:space="preserve">89.9 (89.2, 90.6)</t>
  </si>
  <si>
    <t xml:space="preserve">88.7 (87.9, 89.4)</t>
  </si>
  <si>
    <t xml:space="preserve">93.8 (93.3, 94.4)</t>
  </si>
  <si>
    <t xml:space="preserve">86.5 (85.7, 87.3)</t>
  </si>
  <si>
    <t xml:space="preserve">84.8 (84.0, 85.6)</t>
  </si>
  <si>
    <t xml:space="preserve">2017</t>
  </si>
  <si>
    <t xml:space="preserve">93.4 (92.7, 94.0)</t>
  </si>
  <si>
    <t xml:space="preserve">90.1 (89.3, 90.9)</t>
  </si>
  <si>
    <t xml:space="preserve">85.9 (85.0, 86.8)</t>
  </si>
  <si>
    <t xml:space="preserve">93.3 (92.6, 93.9)</t>
  </si>
  <si>
    <t xml:space="preserve">85.0 (84.1, 85.9)</t>
  </si>
  <si>
    <t xml:space="preserve">83.6 (82.6, 84.5)</t>
  </si>
  <si>
    <t xml:space="preserve">Filters:</t>
  </si>
  <si>
    <t xml:space="preserve">ANALYS12 = 1</t>
  </si>
  <si>
    <t xml:space="preserve">EXTQUOTA = 0</t>
  </si>
  <si>
    <t xml:space="preserve">Key Variables:</t>
  </si>
  <si>
    <t xml:space="preserve">YEAR</t>
  </si>
  <si>
    <t xml:space="preserve">EGFOUND</t>
  </si>
  <si>
    <t xml:space="preserve">EGADAPT</t>
  </si>
  <si>
    <t xml:space="preserve">EGCOLLB</t>
  </si>
  <si>
    <t xml:space="preserve">EGTECH</t>
  </si>
  <si>
    <t xml:space="preserve">EGEMPLY</t>
  </si>
  <si>
    <t xml:space="preserve">EHIRES</t>
  </si>
  <si>
    <t xml:space="preserve">Notes:</t>
  </si>
  <si>
    <t xml:space="preserve">Confidence intervals are 90% using the Agresti-Coull method.</t>
  </si>
  <si>
    <t xml:space="preserve">Employer satisfaction</t>
  </si>
  <si>
    <t xml:space="preserve">Foundation</t>
  </si>
  <si>
    <t xml:space="preserve">Adaptive</t>
  </si>
  <si>
    <t xml:space="preserve">Collaborative</t>
  </si>
  <si>
    <t xml:space="preserve">Technical</t>
  </si>
  <si>
    <t xml:space="preserve">Employability</t>
  </si>
  <si>
    <t xml:space="preserve">Overall satisfaction</t>
  </si>
  <si>
    <t xml:space="preserve">Natural and Physical Sciences</t>
  </si>
  <si>
    <t xml:space="preserve">91.6 (88.3, 94.0)</t>
  </si>
  <si>
    <t xml:space="preserve">89.7 (86.2, 92.4)</t>
  </si>
  <si>
    <t xml:space="preserve">90.9 (87.5, 93.4)</t>
  </si>
  <si>
    <t xml:space="preserve">92.0 (88.7, 94.5)</t>
  </si>
  <si>
    <t xml:space="preserve">85.9 (81.9, 89.2)</t>
  </si>
  <si>
    <t xml:space="preserve">83.6 (79.5, 87.0)</t>
  </si>
  <si>
    <t xml:space="preserve">Information Technology</t>
  </si>
  <si>
    <t xml:space="preserve">93.5 (90.0, 95.9)</t>
  </si>
  <si>
    <t xml:space="preserve">91.0 (87.0, 93.8)</t>
  </si>
  <si>
    <t xml:space="preserve">92.7 (89.1, 95.2)</t>
  </si>
  <si>
    <t xml:space="preserve">92.4 (88.6, 95.0)</t>
  </si>
  <si>
    <t xml:space="preserve">86.9 (82.5, 90.4)</t>
  </si>
  <si>
    <t xml:space="preserve">81.4 (76.4, 85.6)</t>
  </si>
  <si>
    <t xml:space="preserve">Engineering and Related Technologies</t>
  </si>
  <si>
    <t xml:space="preserve">95.5 (92.7, 97.3)</t>
  </si>
  <si>
    <t xml:space="preserve">91.7 (88.3, 94.2)</t>
  </si>
  <si>
    <t xml:space="preserve">88.8 (85.0, 91.8)</t>
  </si>
  <si>
    <t xml:space="preserve">93.8 (90.7, 95.9)</t>
  </si>
  <si>
    <t xml:space="preserve">84.9 (80.7, 88.4)</t>
  </si>
  <si>
    <t xml:space="preserve">90.4 (86.7, 93.1)</t>
  </si>
  <si>
    <t xml:space="preserve">Architecture and Building</t>
  </si>
  <si>
    <t xml:space="preserve">95.1 (89.3, 98.0)</t>
  </si>
  <si>
    <t xml:space="preserve">91.4 (84.6, 95.4)</t>
  </si>
  <si>
    <t xml:space="preserve">97.6 (92.7, 99.5)</t>
  </si>
  <si>
    <t xml:space="preserve">95.1 (89.2, 98.0)</t>
  </si>
  <si>
    <t xml:space="preserve">85.2 (77.5, 90.6)</t>
  </si>
  <si>
    <t xml:space="preserve">87.5 (80.0, 92.5)</t>
  </si>
  <si>
    <t xml:space="preserve">Agriculture and Environmental Studies</t>
  </si>
  <si>
    <t xml:space="preserve">95.7 (89.4, 98.6)</t>
  </si>
  <si>
    <t xml:space="preserve">94.3 (87.6, 97.7)</t>
  </si>
  <si>
    <t xml:space="preserve">94.1 (87.3, 97.6)</t>
  </si>
  <si>
    <t xml:space="preserve">100.0 (95.3, 100.0)</t>
  </si>
  <si>
    <t xml:space="preserve">90.8 (82.9, 95.4)</t>
  </si>
  <si>
    <t xml:space="preserve">80.8 (72.1, 87.3)</t>
  </si>
  <si>
    <t xml:space="preserve">Health</t>
  </si>
  <si>
    <t xml:space="preserve">93.6 (91.8, 95.0)</t>
  </si>
  <si>
    <t xml:space="preserve">89.1 (86.9, 90.9)</t>
  </si>
  <si>
    <t xml:space="preserve">88.6 (86.4, 90.5)</t>
  </si>
  <si>
    <t xml:space="preserve">95.0 (93.3, 96.2)</t>
  </si>
  <si>
    <t xml:space="preserve">84.7 (82.2, 86.9)</t>
  </si>
  <si>
    <t xml:space="preserve">89.2 (87.0, 91.0)</t>
  </si>
  <si>
    <t xml:space="preserve">Education</t>
  </si>
  <si>
    <t xml:space="preserve">92.9 (90.7, 94.7)</t>
  </si>
  <si>
    <t xml:space="preserve">90.0 (87.4, 92.1)</t>
  </si>
  <si>
    <t xml:space="preserve">84.9 (81.9, 87.4)</t>
  </si>
  <si>
    <t xml:space="preserve">93.0 (90.8, 94.8)</t>
  </si>
  <si>
    <t xml:space="preserve">87.0 (84.1, 89.4)</t>
  </si>
  <si>
    <t xml:space="preserve">87.1 (84.2, 89.5)</t>
  </si>
  <si>
    <t xml:space="preserve">Management and Commerce</t>
  </si>
  <si>
    <t xml:space="preserve">95.0 (93.4, 96.3)</t>
  </si>
  <si>
    <t xml:space="preserve">91.1 (89.0, 92.8)</t>
  </si>
  <si>
    <t xml:space="preserve">91.6 (89.7, 93.3)</t>
  </si>
  <si>
    <t xml:space="preserve">94.2 (92.5, 95.6)</t>
  </si>
  <si>
    <t xml:space="preserve">90.3 (88.1, 92.1)</t>
  </si>
  <si>
    <t xml:space="preserve">84.5 (82.0, 86.7)</t>
  </si>
  <si>
    <t xml:space="preserve">Society and Culture</t>
  </si>
  <si>
    <t xml:space="preserve">92.6 (90.7, 94.1)</t>
  </si>
  <si>
    <t xml:space="preserve">90.0 (87.9, 91.8)</t>
  </si>
  <si>
    <t xml:space="preserve">87.1 (84.8, 89.1)</t>
  </si>
  <si>
    <t xml:space="preserve">93.0 (91.1, 94.5)</t>
  </si>
  <si>
    <t xml:space="preserve">85.0 (82.5, 87.2)</t>
  </si>
  <si>
    <t xml:space="preserve">82.4 (79.8, 84.7)</t>
  </si>
  <si>
    <t xml:space="preserve">Creative Arts</t>
  </si>
  <si>
    <t xml:space="preserve">91.7 (86.7, 94.9)</t>
  </si>
  <si>
    <t xml:space="preserve">90.2 (85.0, 93.7)</t>
  </si>
  <si>
    <t xml:space="preserve">94.0 (89.6, 96.7)</t>
  </si>
  <si>
    <t xml:space="preserve">92.9 (88.1, 95.9)</t>
  </si>
  <si>
    <t xml:space="preserve">88.5 (83.0, 92.4)</t>
  </si>
  <si>
    <t xml:space="preserve">81.5 (75.3, 86.4)</t>
  </si>
  <si>
    <t xml:space="preserve">Food, Hospitality and Personal Services</t>
  </si>
  <si>
    <t xml:space="preserve">Total</t>
  </si>
  <si>
    <t xml:space="preserve">ANALYS12 in (1:2)</t>
  </si>
  <si>
    <t xml:space="preserve">BROADFOE</t>
  </si>
  <si>
    <t xml:space="preserve">Graduates who completed a double degree are double counted to include both areas of their study where the areas are different. However the totals only count each graduate once; this is consistent with the treatment of 21 study area tables in the GOS national report tables.</t>
  </si>
  <si>
    <t xml:space="preserve">University</t>
  </si>
  <si>
    <t xml:space="preserve">93.7 (92.9, 94.4)</t>
  </si>
  <si>
    <t xml:space="preserve">90.6 (89.7, 91.5)</t>
  </si>
  <si>
    <t xml:space="preserve">89.5 (88.6, 90.4)</t>
  </si>
  <si>
    <t xml:space="preserve">93.9 (93.1, 94.5)</t>
  </si>
  <si>
    <t xml:space="preserve">86.9 (85.8, 87.9)</t>
  </si>
  <si>
    <t xml:space="preserve">85.0 (83.9, 86.1)</t>
  </si>
  <si>
    <t xml:space="preserve">NUHEI</t>
  </si>
  <si>
    <t xml:space="preserve">91.4 (88.1, 93.8)</t>
  </si>
  <si>
    <t xml:space="preserve">86.5 (82.6, 89.6)</t>
  </si>
  <si>
    <t xml:space="preserve">86.3 (82.5, 89.4)</t>
  </si>
  <si>
    <t xml:space="preserve">92.0 (88.7, 94.4)</t>
  </si>
  <si>
    <t xml:space="preserve">84.0 (79.9, 87.5)</t>
  </si>
  <si>
    <t xml:space="preserve">88.4 (84.8, 91.3)</t>
  </si>
  <si>
    <t xml:space="preserve">Internal</t>
  </si>
  <si>
    <t xml:space="preserve">94.1 (93.3, 94.9)</t>
  </si>
  <si>
    <t xml:space="preserve">90.4 (89.4, 91.3)</t>
  </si>
  <si>
    <t xml:space="preserve">91.4 (90.5, 92.3)</t>
  </si>
  <si>
    <t xml:space="preserve">94.2 (93.4, 94.9)</t>
  </si>
  <si>
    <t xml:space="preserve">87.5 (86.4, 88.6)</t>
  </si>
  <si>
    <t xml:space="preserve">85.8 (84.6, 86.9)</t>
  </si>
  <si>
    <t xml:space="preserve">External</t>
  </si>
  <si>
    <t xml:space="preserve">91.4 (89.6, 93.0)</t>
  </si>
  <si>
    <t xml:space="preserve">89.8 (87.9, 91.5)</t>
  </si>
  <si>
    <t xml:space="preserve">81.9 (79.5, 84.1)</t>
  </si>
  <si>
    <t xml:space="preserve">91.9 (90.1, 93.5)</t>
  </si>
  <si>
    <t xml:space="preserve">83.6 (81.2, 85.8)</t>
  </si>
  <si>
    <t xml:space="preserve">83.8 (81.5, 85.9)</t>
  </si>
  <si>
    <t xml:space="preserve">Undergraduate</t>
  </si>
  <si>
    <t xml:space="preserve">93.5 (92.4, 94.5)</t>
  </si>
  <si>
    <t xml:space="preserve">89.9 (88.6, 91.1)</t>
  </si>
  <si>
    <t xml:space="preserve">91.4 (90.1, 92.5)</t>
  </si>
  <si>
    <t xml:space="preserve">94.1 (93.1, 95.1)</t>
  </si>
  <si>
    <t xml:space="preserve">86.9 (85.4, 88.2)</t>
  </si>
  <si>
    <t xml:space="preserve">84.8 (83.3, 86.2)</t>
  </si>
  <si>
    <t xml:space="preserve">Postgraduate coursework</t>
  </si>
  <si>
    <t xml:space="preserve">93.0 (91.8, 94.1)</t>
  </si>
  <si>
    <t xml:space="preserve">89.8 (88.4, 91.1)</t>
  </si>
  <si>
    <t xml:space="preserve">87.2 (85.6, 88.6)</t>
  </si>
  <si>
    <t xml:space="preserve">92.7 (91.5, 93.8)</t>
  </si>
  <si>
    <t xml:space="preserve">86.0 (84.4, 87.5)</t>
  </si>
  <si>
    <t xml:space="preserve">85.5 (83.9, 86.9)</t>
  </si>
  <si>
    <t xml:space="preserve">Postgraduate research</t>
  </si>
  <si>
    <t xml:space="preserve">96.2 (93.6, 97.7)</t>
  </si>
  <si>
    <t xml:space="preserve">95.0 (92.2, 96.8)</t>
  </si>
  <si>
    <t xml:space="preserve">87.9 (84.1, 90.9)</t>
  </si>
  <si>
    <t xml:space="preserve">96.5 (94.0, 98.0)</t>
  </si>
  <si>
    <t xml:space="preserve">88.6 (84.8, 91.6)</t>
  </si>
  <si>
    <t xml:space="preserve">87.6 (83.9, 90.6)</t>
  </si>
  <si>
    <t xml:space="preserve">HEPTYPE</t>
  </si>
  <si>
    <t xml:space="preserve">E329 (1,3 = "Int"; 2,4,5 = "Ext")</t>
  </si>
  <si>
    <t xml:space="preserve">LEVEL</t>
  </si>
  <si>
    <t xml:space="preserve">Non disability</t>
  </si>
  <si>
    <t xml:space="preserve">85.4 (84.3, 86.4)</t>
  </si>
  <si>
    <t xml:space="preserve">Disability</t>
  </si>
  <si>
    <t xml:space="preserve">84.6 (80.5, 88.0)</t>
  </si>
  <si>
    <t xml:space="preserve">Non-English speaking background</t>
  </si>
  <si>
    <t xml:space="preserve">87.1 (84.3, 89.4)</t>
  </si>
  <si>
    <t xml:space="preserve">English speaking background</t>
  </si>
  <si>
    <t xml:space="preserve">Non indigenous</t>
  </si>
  <si>
    <t xml:space="preserve">85.4 (84.4, 86.4)</t>
  </si>
  <si>
    <t xml:space="preserve">Indigenous</t>
  </si>
  <si>
    <t xml:space="preserve">76.3 (63.3, 85.8)</t>
  </si>
  <si>
    <t xml:space="preserve">Over 30 years</t>
  </si>
  <si>
    <t xml:space="preserve">85.0 (83.2, 86.5)</t>
  </si>
  <si>
    <t xml:space="preserve">30 years or under</t>
  </si>
  <si>
    <t xml:space="preserve">85.5 (84.2, 86.8)</t>
  </si>
  <si>
    <t xml:space="preserve">Female</t>
  </si>
  <si>
    <t xml:space="preserve">85.4 (84.0, 86.7)</t>
  </si>
  <si>
    <t xml:space="preserve">Male</t>
  </si>
  <si>
    <t xml:space="preserve">85.3 (83.6, 86.8)</t>
  </si>
  <si>
    <t xml:space="preserve">Managers</t>
  </si>
  <si>
    <t xml:space="preserve">83.4 (78.9, 87.1)</t>
  </si>
  <si>
    <t xml:space="preserve">Professionals</t>
  </si>
  <si>
    <t xml:space="preserve">87.1 (85.8, 88.2)</t>
  </si>
  <si>
    <t xml:space="preserve">Technicians and Trades Workers</t>
  </si>
  <si>
    <t xml:space="preserve">81.3 (74.8, 86.4)</t>
  </si>
  <si>
    <t xml:space="preserve">Community and Personal Service Workers</t>
  </si>
  <si>
    <t xml:space="preserve">83.7 (79.5, 87.2)</t>
  </si>
  <si>
    <t xml:space="preserve">Clerical and Administrative Workers</t>
  </si>
  <si>
    <t xml:space="preserve">86.5 (82.9, 89.4)</t>
  </si>
  <si>
    <t xml:space="preserve">Other</t>
  </si>
  <si>
    <t xml:space="preserve">77.2 (72.9, 81.0)</t>
  </si>
  <si>
    <t xml:space="preserve">94.0 (92.8, 95.0)</t>
  </si>
  <si>
    <t xml:space="preserve">90.7 (89.3, 91.9)</t>
  </si>
  <si>
    <t xml:space="preserve">90.3 (88.9, 91.5)</t>
  </si>
  <si>
    <t xml:space="preserve">93.8 (92.7, 94.8)</t>
  </si>
  <si>
    <t xml:space="preserve">86.9 (85.3, 88.4)</t>
  </si>
  <si>
    <t xml:space="preserve">93.2 (92.2, 94.1)</t>
  </si>
  <si>
    <t xml:space="preserve">89.9 (88.7, 91.0)</t>
  </si>
  <si>
    <t xml:space="preserve">88.5 (87.3, 89.7)</t>
  </si>
  <si>
    <t xml:space="preserve">93.6 (92.6, 94.5)</t>
  </si>
  <si>
    <t xml:space="preserve">86.4 (85.0, 87.7)</t>
  </si>
  <si>
    <t xml:space="preserve">94.6 (93.7, 95.4)</t>
  </si>
  <si>
    <t xml:space="preserve">90.4 (89.3, 91.5)</t>
  </si>
  <si>
    <t xml:space="preserve">91.9 (90.8, 92.8)</t>
  </si>
  <si>
    <t xml:space="preserve">94.8 (93.9, 95.6)</t>
  </si>
  <si>
    <t xml:space="preserve">88.0 (86.7, 89.1)</t>
  </si>
  <si>
    <t xml:space="preserve">91.8 (90.4, 93.0)</t>
  </si>
  <si>
    <t xml:space="preserve">90.1 (88.6, 91.4)</t>
  </si>
  <si>
    <t xml:space="preserve">85.1 (83.3, 86.6)</t>
  </si>
  <si>
    <t xml:space="preserve">91.9 (90.6, 93.1)</t>
  </si>
  <si>
    <t xml:space="preserve">84.6 (82.8, 86.2)</t>
  </si>
  <si>
    <t xml:space="preserve">94.4 (83.9, 98.8)</t>
  </si>
  <si>
    <t xml:space="preserve">92.1 (81.3, 97.3)</t>
  </si>
  <si>
    <t xml:space="preserve">86.8 (75.0, 93.7)</t>
  </si>
  <si>
    <t xml:space="preserve">97.1 (87.3, 100.0)</t>
  </si>
  <si>
    <t xml:space="preserve">89.3 (88.4, 90.2)</t>
  </si>
  <si>
    <t xml:space="preserve">93.7 (92.9, 94.3)</t>
  </si>
  <si>
    <t xml:space="preserve">93.1 (92.3, 93.9)</t>
  </si>
  <si>
    <t xml:space="preserve">90.0 (89.0, 90.9)</t>
  </si>
  <si>
    <t xml:space="preserve">88.3 (87.2, 89.2)</t>
  </si>
  <si>
    <t xml:space="preserve">93.4 (92.6, 94.2)</t>
  </si>
  <si>
    <t xml:space="preserve">86.0 (84.9, 87.1)</t>
  </si>
  <si>
    <t xml:space="preserve">95.7 (93.9, 97.0)</t>
  </si>
  <si>
    <t xml:space="preserve">91.9 (89.6, 93.7)</t>
  </si>
  <si>
    <t xml:space="preserve">94.9 (93.0, 96.3)</t>
  </si>
  <si>
    <t xml:space="preserve">95.4 (93.5, 96.7)</t>
  </si>
  <si>
    <t xml:space="preserve">90.1 (87.6, 92.1)</t>
  </si>
  <si>
    <t xml:space="preserve">94.2 (91.3, 96.2)</t>
  </si>
  <si>
    <t xml:space="preserve">86.7 (82.8, 89.8)</t>
  </si>
  <si>
    <t xml:space="preserve">88.7 (85.0, 91.6)</t>
  </si>
  <si>
    <t xml:space="preserve">92.9 (89.7, 95.1)</t>
  </si>
  <si>
    <t xml:space="preserve">85.5 (81.4, 88.8)</t>
  </si>
  <si>
    <t xml:space="preserve">93.5 (92.7, 94.2)</t>
  </si>
  <si>
    <t xml:space="preserve">90.6 (89.7, 91.4)</t>
  </si>
  <si>
    <t xml:space="preserve">89.3 (88.3, 90.2)</t>
  </si>
  <si>
    <t xml:space="preserve">93.8 (93.0, 94.5)</t>
  </si>
  <si>
    <t xml:space="preserve">86.7 (85.7, 87.7)</t>
  </si>
  <si>
    <t xml:space="preserve">E315</t>
  </si>
  <si>
    <t xml:space="preserve">E913</t>
  </si>
  <si>
    <t xml:space="preserve">E940</t>
  </si>
  <si>
    <t xml:space="preserve">E941</t>
  </si>
  <si>
    <t xml:space="preserve">E943</t>
  </si>
  <si>
    <t xml:space="preserve">94.1 (90.9, 96.3)</t>
  </si>
  <si>
    <t xml:space="preserve">94.0 (90.8, 96.2)</t>
  </si>
  <si>
    <t xml:space="preserve">86.6 (82.4, 90.0)</t>
  </si>
  <si>
    <t xml:space="preserve">93.0 (89.5, 95.4)</t>
  </si>
  <si>
    <t xml:space="preserve">88.5 (84.4, 91.6)</t>
  </si>
  <si>
    <t xml:space="preserve">93.6 (92.6, 94.4)</t>
  </si>
  <si>
    <t xml:space="preserve">89.6 (88.5, 90.7)</t>
  </si>
  <si>
    <t xml:space="preserve">87.6 (86.3, 88.7)</t>
  </si>
  <si>
    <t xml:space="preserve">93.3 (92.3, 94.2)</t>
  </si>
  <si>
    <t xml:space="preserve">85.3 (83.9, 86.5)</t>
  </si>
  <si>
    <t xml:space="preserve">94.4 (89.9, 97.1)</t>
  </si>
  <si>
    <t xml:space="preserve">93.7 (89.0, 96.5)</t>
  </si>
  <si>
    <t xml:space="preserve">95.1 (90.6, 97.6)</t>
  </si>
  <si>
    <t xml:space="preserve">88.5 (82.8, 92.5)</t>
  </si>
  <si>
    <t xml:space="preserve">95.2 (92.4, 97.0)</t>
  </si>
  <si>
    <t xml:space="preserve">91.7 (88.4, 94.2)</t>
  </si>
  <si>
    <t xml:space="preserve">94.6 (91.7, 96.5)</t>
  </si>
  <si>
    <t xml:space="preserve">94.6 (91.6, 96.6)</t>
  </si>
  <si>
    <t xml:space="preserve">90.2 (86.6, 92.9)</t>
  </si>
  <si>
    <t xml:space="preserve">94.2 (91.6, 96.1)</t>
  </si>
  <si>
    <t xml:space="preserve">91.2 (88.1, 93.5)</t>
  </si>
  <si>
    <t xml:space="preserve">91.6 (88.6, 93.9)</t>
  </si>
  <si>
    <t xml:space="preserve">96.1 (93.8, 97.6)</t>
  </si>
  <si>
    <t xml:space="preserve">87.2 (83.6, 90.0)</t>
  </si>
  <si>
    <t xml:space="preserve">90.9 (87.6, 93.3)</t>
  </si>
  <si>
    <t xml:space="preserve">87.9 (84.2, 90.8)</t>
  </si>
  <si>
    <t xml:space="preserve">94.6 (92.0, 96.5)</t>
  </si>
  <si>
    <t xml:space="preserve">93.5 (90.4, 95.6)</t>
  </si>
  <si>
    <t xml:space="preserve">91.1 (87.9, 93.6)</t>
  </si>
  <si>
    <t xml:space="preserve">Employed full-time</t>
  </si>
  <si>
    <t xml:space="preserve">93.3 (92.4, 94.2)</t>
  </si>
  <si>
    <t xml:space="preserve">89.9 (88.8, 90.9)</t>
  </si>
  <si>
    <t xml:space="preserve">87.5 (86.3, 88.6)</t>
  </si>
  <si>
    <t xml:space="preserve">93.7 (92.8, 94.5)</t>
  </si>
  <si>
    <t xml:space="preserve">85.6 (84.3, 86.8)</t>
  </si>
  <si>
    <t xml:space="preserve">85.6 (84.3, 86.7)</t>
  </si>
  <si>
    <t xml:space="preserve">Employed part-time</t>
  </si>
  <si>
    <t xml:space="preserve">93.9 (92.5, 95.0)</t>
  </si>
  <si>
    <t xml:space="preserve">91.1 (89.5, 92.5)</t>
  </si>
  <si>
    <t xml:space="preserve">93.1 (91.6, 94.2)</t>
  </si>
  <si>
    <t xml:space="preserve">93.6 (92.2, 94.8)</t>
  </si>
  <si>
    <t xml:space="preserve">89.0 (87.3, 90.5)</t>
  </si>
  <si>
    <t xml:space="preserve">84.8 (82.9, 86.6)</t>
  </si>
  <si>
    <t xml:space="preserve">Less than 3 months</t>
  </si>
  <si>
    <t xml:space="preserve">94.3 (91.8, 96.1)</t>
  </si>
  <si>
    <t xml:space="preserve">88.7 (85.5, 91.3)</t>
  </si>
  <si>
    <t xml:space="preserve">91.7 (88.8, 93.9)</t>
  </si>
  <si>
    <t xml:space="preserve">93.4 (90.7, 95.4)</t>
  </si>
  <si>
    <t xml:space="preserve">85.2 (81.6, 88.2)</t>
  </si>
  <si>
    <t xml:space="preserve">85.8 (82.3, 88.7)</t>
  </si>
  <si>
    <t xml:space="preserve">3 months to less than 1 year</t>
  </si>
  <si>
    <t xml:space="preserve">93.7 (92.6, 94.7)</t>
  </si>
  <si>
    <t xml:space="preserve">89.5 (88.1, 90.8)</t>
  </si>
  <si>
    <t xml:space="preserve">90.9 (89.5, 92.0)</t>
  </si>
  <si>
    <t xml:space="preserve">93.9 (92.8, 94.9)</t>
  </si>
  <si>
    <t xml:space="preserve">86.8 (85.2, 88.2)</t>
  </si>
  <si>
    <t xml:space="preserve">86.5 (85.0, 88.0)</t>
  </si>
  <si>
    <t xml:space="preserve">1 year or more</t>
  </si>
  <si>
    <t xml:space="preserve">93.2 (92.0, 94.2)</t>
  </si>
  <si>
    <t xml:space="preserve">91.3 (90.0, 92.4)</t>
  </si>
  <si>
    <t xml:space="preserve">87.3 (85.8, 88.6)</t>
  </si>
  <si>
    <t xml:space="preserve">93.6 (92.4, 94.5)</t>
  </si>
  <si>
    <t xml:space="preserve">86.8 (85.3, 88.1)</t>
  </si>
  <si>
    <t xml:space="preserve">84.0 (82.4, 85.5)</t>
  </si>
  <si>
    <t xml:space="preserve">EGOCCGRP</t>
  </si>
  <si>
    <t xml:space="preserve">LFCLASS</t>
  </si>
  <si>
    <t xml:space="preserve">ESUPTIME</t>
  </si>
  <si>
    <t xml:space="preserve">The University of Western Australia</t>
  </si>
  <si>
    <t xml:space="preserve">76.8 (69.0, 83.2)</t>
  </si>
  <si>
    <t xml:space="preserve">Murdoch University</t>
  </si>
  <si>
    <t xml:space="preserve">77.9 (70.5, 83.9)</t>
  </si>
  <si>
    <t xml:space="preserve">Torrens University</t>
  </si>
  <si>
    <t xml:space="preserve">79.0 (71.5, 84.9)</t>
  </si>
  <si>
    <t xml:space="preserve">Charles Sturt University</t>
  </si>
  <si>
    <t xml:space="preserve">80.6 (76.6, 84.1)</t>
  </si>
  <si>
    <t xml:space="preserve">Griffith University</t>
  </si>
  <si>
    <t xml:space="preserve">80.8 (76.9, 84.2)</t>
  </si>
  <si>
    <t xml:space="preserve">The Australian National University</t>
  </si>
  <si>
    <t xml:space="preserve">81.4 (76.0, 85.9)</t>
  </si>
  <si>
    <t xml:space="preserve">University of New England</t>
  </si>
  <si>
    <t xml:space="preserve">81.5 (76.9, 85.3)</t>
  </si>
  <si>
    <t xml:space="preserve">University of Tasmania</t>
  </si>
  <si>
    <t xml:space="preserve">81.7 (78.6, 84.5)</t>
  </si>
  <si>
    <t xml:space="preserve">The University of Adelaide</t>
  </si>
  <si>
    <t xml:space="preserve">81.9 (77.3, 85.7)</t>
  </si>
  <si>
    <t xml:space="preserve">James Cook University</t>
  </si>
  <si>
    <t xml:space="preserve">82.0 (76.6, 86.3)</t>
  </si>
  <si>
    <t xml:space="preserve">University of Canberra</t>
  </si>
  <si>
    <t xml:space="preserve">82.0 (76.3, 86.6)</t>
  </si>
  <si>
    <t xml:space="preserve">Deakin University</t>
  </si>
  <si>
    <t xml:space="preserve">82.9 (80.0, 85.5)</t>
  </si>
  <si>
    <t xml:space="preserve">Macquarie University</t>
  </si>
  <si>
    <t xml:space="preserve">83.3 (78.9, 87.0)</t>
  </si>
  <si>
    <t xml:space="preserve">University of the Sunshine Coast</t>
  </si>
  <si>
    <t xml:space="preserve">83.3 (76.6, 88.5)</t>
  </si>
  <si>
    <t xml:space="preserve">The University of Queensland</t>
  </si>
  <si>
    <t xml:space="preserve">83.5 (80.5, 86.1)</t>
  </si>
  <si>
    <t xml:space="preserve">Federation University Australia</t>
  </si>
  <si>
    <t xml:space="preserve">83.8 (77.4, 88.6)</t>
  </si>
  <si>
    <t xml:space="preserve">RMIT University</t>
  </si>
  <si>
    <t xml:space="preserve">84.1 (80.9, 86.8)</t>
  </si>
  <si>
    <t xml:space="preserve">Bond University</t>
  </si>
  <si>
    <t xml:space="preserve">84.6 (74.5, 91.3)</t>
  </si>
  <si>
    <t xml:space="preserve">University of New South Wales</t>
  </si>
  <si>
    <t xml:space="preserve">84.6 (80.3, 88.0)</t>
  </si>
  <si>
    <t xml:space="preserve">Western Sydney University</t>
  </si>
  <si>
    <t xml:space="preserve">84.6 (80.1, 88.2)</t>
  </si>
  <si>
    <t xml:space="preserve">The University of Notre Dame Australia</t>
  </si>
  <si>
    <t xml:space="preserve">84.7 (77.7, 89.8)</t>
  </si>
  <si>
    <t xml:space="preserve">Total Universities</t>
  </si>
  <si>
    <t xml:space="preserve">84.7 (84.1, 85.3)</t>
  </si>
  <si>
    <t xml:space="preserve">The University of South Australia</t>
  </si>
  <si>
    <t xml:space="preserve">84.8 (81.0, 88.0)</t>
  </si>
  <si>
    <t xml:space="preserve">University of Southern Queensland</t>
  </si>
  <si>
    <t xml:space="preserve">84.8 (80.5, 88.3)</t>
  </si>
  <si>
    <t xml:space="preserve">The University of Melbourne</t>
  </si>
  <si>
    <t xml:space="preserve">84.9 (82.6, 86.8)</t>
  </si>
  <si>
    <t xml:space="preserve">Southern Cross University</t>
  </si>
  <si>
    <t xml:space="preserve">85.3 (79.7, 89.6)</t>
  </si>
  <si>
    <t xml:space="preserve">The University of Sydney</t>
  </si>
  <si>
    <t xml:space="preserve">86.1 (82.8, 88.9)</t>
  </si>
  <si>
    <t xml:space="preserve">University of Newcastle</t>
  </si>
  <si>
    <t xml:space="preserve">86.1 (82.0, 89.4)</t>
  </si>
  <si>
    <t xml:space="preserve">Queensland University of Technology</t>
  </si>
  <si>
    <t xml:space="preserve">86.3 (82.7, 89.2)</t>
  </si>
  <si>
    <t xml:space="preserve">Swinburne University of Technology</t>
  </si>
  <si>
    <t xml:space="preserve">86.5 (82.2, 89.8)</t>
  </si>
  <si>
    <t xml:space="preserve">Flinders University</t>
  </si>
  <si>
    <t xml:space="preserve">86.7 (81.8, 90.5)</t>
  </si>
  <si>
    <t xml:space="preserve">Edith Cowan University</t>
  </si>
  <si>
    <t xml:space="preserve">86.8 (82.3, 90.3)</t>
  </si>
  <si>
    <t xml:space="preserve">Monash University</t>
  </si>
  <si>
    <t xml:space="preserve">86.9 (84.5, 89.1)</t>
  </si>
  <si>
    <t xml:space="preserve">University of Technology Sydney</t>
  </si>
  <si>
    <t xml:space="preserve">87.0 (83.4, 89.8)</t>
  </si>
  <si>
    <t xml:space="preserve">La Trobe University</t>
  </si>
  <si>
    <t xml:space="preserve">87.8 (84.5, 90.4)</t>
  </si>
  <si>
    <t xml:space="preserve">Curtin University</t>
  </si>
  <si>
    <t xml:space="preserve">88.1 (84.6, 90.8)</t>
  </si>
  <si>
    <t xml:space="preserve">Central Queensland University</t>
  </si>
  <si>
    <t xml:space="preserve">88.2 (83.8, 91.5)</t>
  </si>
  <si>
    <t xml:space="preserve">University of Divinity</t>
  </si>
  <si>
    <t xml:space="preserve">88.2 (75.8, 95.0)</t>
  </si>
  <si>
    <t xml:space="preserve">Victoria University</t>
  </si>
  <si>
    <t xml:space="preserve">88.4 (83.6, 92.0)</t>
  </si>
  <si>
    <t xml:space="preserve">Charles Darwin University</t>
  </si>
  <si>
    <t xml:space="preserve">88.8 (82.0, 93.3)</t>
  </si>
  <si>
    <t xml:space="preserve">Australian Catholic University</t>
  </si>
  <si>
    <t xml:space="preserve">89.3 (85.9, 91.9)</t>
  </si>
  <si>
    <t xml:space="preserve">University of Wollongong</t>
  </si>
  <si>
    <t xml:space="preserve">91.7 (87.1, 94.8)</t>
  </si>
  <si>
    <t xml:space="preserve">93.8 (90.9, 95.7)</t>
  </si>
  <si>
    <t xml:space="preserve">88.3 (84.8, 91.1)</t>
  </si>
  <si>
    <t xml:space="preserve">91.3 (88.1, 93.7)</t>
  </si>
  <si>
    <t xml:space="preserve">93.4 (90.5, 95.4)</t>
  </si>
  <si>
    <t xml:space="preserve">86.9 (83.3, 89.9)</t>
  </si>
  <si>
    <t xml:space="preserve">90.6 (81.6, 95.6)</t>
  </si>
  <si>
    <t xml:space="preserve">88.7 (79.3, 94.3)</t>
  </si>
  <si>
    <t xml:space="preserve">96.2 (88.7, 99.2)</t>
  </si>
  <si>
    <t xml:space="preserve">90.2 (80.9, 95.4)</t>
  </si>
  <si>
    <t xml:space="preserve">95.9 (92.7, 97.7)</t>
  </si>
  <si>
    <t xml:space="preserve">91.2 (87.2, 94.0)</t>
  </si>
  <si>
    <t xml:space="preserve">90.6 (86.5, 93.6)</t>
  </si>
  <si>
    <t xml:space="preserve">96.8 (93.9, 98.5)</t>
  </si>
  <si>
    <t xml:space="preserve">86.4 (81.8, 90.0)</t>
  </si>
  <si>
    <t xml:space="preserve">94.8 (89.5, 97.6)</t>
  </si>
  <si>
    <t xml:space="preserve">92.5 (86.5, 96.0)</t>
  </si>
  <si>
    <t xml:space="preserve">91.8 (85.8, 95.4)</t>
  </si>
  <si>
    <t xml:space="preserve">93.5 (87.8, 96.8)</t>
  </si>
  <si>
    <t xml:space="preserve">88.2 (81.5, 92.7)</t>
  </si>
  <si>
    <t xml:space="preserve">92.2 (89.2, 94.4)</t>
  </si>
  <si>
    <t xml:space="preserve">91.1 (87.9, 93.5)</t>
  </si>
  <si>
    <t xml:space="preserve">85.0 (81.2, 88.1)</t>
  </si>
  <si>
    <t xml:space="preserve">94.1 (91.3, 96.0)</t>
  </si>
  <si>
    <t xml:space="preserve">86.4 (82.7, 89.4)</t>
  </si>
  <si>
    <t xml:space="preserve">93.4 (90.6, 95.5)</t>
  </si>
  <si>
    <t xml:space="preserve">88.5 (85.1, 91.3)</t>
  </si>
  <si>
    <t xml:space="preserve">89.3 (86.0, 92.0)</t>
  </si>
  <si>
    <t xml:space="preserve">85.5 (81.7, 88.7)</t>
  </si>
  <si>
    <t xml:space="preserve">94.3 (92.3, 95.8)</t>
  </si>
  <si>
    <t xml:space="preserve">89.9 (87.4, 91.9)</t>
  </si>
  <si>
    <t xml:space="preserve">89.6 (87.1, 91.6)</t>
  </si>
  <si>
    <t xml:space="preserve">93.5 (91.4, 95.1)</t>
  </si>
  <si>
    <t xml:space="preserve">87.4 (84.7, 89.7)</t>
  </si>
  <si>
    <t xml:space="preserve">93.2 (89.5, 95.7)</t>
  </si>
  <si>
    <t xml:space="preserve">93.7 (90.0, 96.1)</t>
  </si>
  <si>
    <t xml:space="preserve">90.5 (86.4, 93.5)</t>
  </si>
  <si>
    <t xml:space="preserve">95.0 (91.5, 97.1)</t>
  </si>
  <si>
    <t xml:space="preserve">88.0 (83.5, 91.5)</t>
  </si>
  <si>
    <t xml:space="preserve">92.6 (87.6, 95.8)</t>
  </si>
  <si>
    <t xml:space="preserve">86.7 (80.7, 91.0)</t>
  </si>
  <si>
    <t xml:space="preserve">90.2 (84.9, 93.9)</t>
  </si>
  <si>
    <t xml:space="preserve">90.8 (85.5, 94.4)</t>
  </si>
  <si>
    <t xml:space="preserve">89.1 (83.4, 93.0)</t>
  </si>
  <si>
    <t xml:space="preserve">94.7 (91.0, 97.0)</t>
  </si>
  <si>
    <t xml:space="preserve">92.2 (88.0, 95.0)</t>
  </si>
  <si>
    <t xml:space="preserve">87.5 (82.7, 91.2)</t>
  </si>
  <si>
    <t xml:space="preserve">95.8 (92.3, 97.8)</t>
  </si>
  <si>
    <t xml:space="preserve">84.1 (78.9, 88.3)</t>
  </si>
  <si>
    <t xml:space="preserve">88.8 (85.6, 91.4)</t>
  </si>
  <si>
    <t xml:space="preserve">86.3 (82.8, 89.1)</t>
  </si>
  <si>
    <t xml:space="preserve">83.7 (80.0, 86.8)</t>
  </si>
  <si>
    <t xml:space="preserve">91.0 (88.0, 93.3)</t>
  </si>
  <si>
    <t xml:space="preserve">82.6 (78.9, 85.9)</t>
  </si>
  <si>
    <t xml:space="preserve">90.3 (85.9, 93.4)</t>
  </si>
  <si>
    <t xml:space="preserve">86.7 (81.9, 90.4)</t>
  </si>
  <si>
    <t xml:space="preserve">88.5 (83.9, 91.9)</t>
  </si>
  <si>
    <t xml:space="preserve">93.4 (89.4, 96.0)</t>
  </si>
  <si>
    <t xml:space="preserve">84.2 (79.1, 88.3)</t>
  </si>
  <si>
    <t xml:space="preserve">94.9 (92.6, 96.6)</t>
  </si>
  <si>
    <t xml:space="preserve">92.5 (89.8, 94.6)</t>
  </si>
  <si>
    <t xml:space="preserve">89.3 (86.3, 91.8)</t>
  </si>
  <si>
    <t xml:space="preserve">95.1 (92.7, 96.8)</t>
  </si>
  <si>
    <t xml:space="preserve">86.2 (82.8, 89.1)</t>
  </si>
  <si>
    <t xml:space="preserve">93.4 (90.2, 95.6)</t>
  </si>
  <si>
    <t xml:space="preserve">91.9 (88.4, 94.4)</t>
  </si>
  <si>
    <t xml:space="preserve">88.4 (84.6, 91.4)</t>
  </si>
  <si>
    <t xml:space="preserve">91.8 (88.4, 94.4)</t>
  </si>
  <si>
    <t xml:space="preserve">94.5 (92.7, 95.9)</t>
  </si>
  <si>
    <t xml:space="preserve">91.1 (89.0, 92.9)</t>
  </si>
  <si>
    <t xml:space="preserve">90.0 (87.8, 91.8)</t>
  </si>
  <si>
    <t xml:space="preserve">94.0 (92.1, 95.4)</t>
  </si>
  <si>
    <t xml:space="preserve">89.0 (86.7, 91.0)</t>
  </si>
  <si>
    <t xml:space="preserve">91.4 (85.7, 95.1)</t>
  </si>
  <si>
    <t xml:space="preserve">90.0 (83.9, 94.0)</t>
  </si>
  <si>
    <t xml:space="preserve">87.5 (81.1, 92.0)</t>
  </si>
  <si>
    <t xml:space="preserve">94.9 (89.8, 97.7)</t>
  </si>
  <si>
    <t xml:space="preserve">88.5 (82.0, 93.0)</t>
  </si>
  <si>
    <t xml:space="preserve">90.4 (87.3, 92.8)</t>
  </si>
  <si>
    <t xml:space="preserve">87.9 (84.6, 90.7)</t>
  </si>
  <si>
    <t xml:space="preserve">93.5 (90.7, 95.5)</t>
  </si>
  <si>
    <t xml:space="preserve">85.7 (82.0, 88.7)</t>
  </si>
  <si>
    <t xml:space="preserve">92.7 (90.3, 94.5)</t>
  </si>
  <si>
    <t xml:space="preserve">88.1 (85.2, 90.4)</t>
  </si>
  <si>
    <t xml:space="preserve">88.9 (86.1, 91.2)</t>
  </si>
  <si>
    <t xml:space="preserve">91.6 (89.0, 93.6)</t>
  </si>
  <si>
    <t xml:space="preserve">84.6 (81.5, 87.3)</t>
  </si>
  <si>
    <t xml:space="preserve">94.4 (90.2, 96.9)</t>
  </si>
  <si>
    <t xml:space="preserve">91.0 (86.3, 94.3)</t>
  </si>
  <si>
    <t xml:space="preserve">88.4 (83.3, 92.1)</t>
  </si>
  <si>
    <t xml:space="preserve">93.0 (88.6, 95.9)</t>
  </si>
  <si>
    <t xml:space="preserve">87.7 (82.4, 91.5)</t>
  </si>
  <si>
    <t xml:space="preserve">92.8 (89.3, 95.2)</t>
  </si>
  <si>
    <t xml:space="preserve">91.3 (87.6, 94.0)</t>
  </si>
  <si>
    <t xml:space="preserve">88.3 (84.2, 91.4)</t>
  </si>
  <si>
    <t xml:space="preserve">94.9 (91.8, 96.9)</t>
  </si>
  <si>
    <t xml:space="preserve">91.3 (86.9, 94.4)</t>
  </si>
  <si>
    <t xml:space="preserve">87.0 (81.9, 90.8)</t>
  </si>
  <si>
    <t xml:space="preserve">93.2 (89.1, 95.8)</t>
  </si>
  <si>
    <t xml:space="preserve">82.7 (77.1, 87.1)</t>
  </si>
  <si>
    <t xml:space="preserve">94.7 (91.6, 96.7)</t>
  </si>
  <si>
    <t xml:space="preserve">90.0 (86.2, 92.9)</t>
  </si>
  <si>
    <t xml:space="preserve">90.4 (86.6, 93.1)</t>
  </si>
  <si>
    <t xml:space="preserve">94.5 (91.3, 96.6)</t>
  </si>
  <si>
    <t xml:space="preserve">86.3 (82.0, 89.7)</t>
  </si>
  <si>
    <t xml:space="preserve">94.6 (93.1, 95.8)</t>
  </si>
  <si>
    <t xml:space="preserve">89.4 (87.4, 91.1)</t>
  </si>
  <si>
    <t xml:space="preserve">87.0 (84.9, 88.9)</t>
  </si>
  <si>
    <t xml:space="preserve">93.2 (91.5, 94.6)</t>
  </si>
  <si>
    <t xml:space="preserve">84.7 (82.4, 86.8)</t>
  </si>
  <si>
    <t xml:space="preserve">91.2 (85.3, 94.9)</t>
  </si>
  <si>
    <t xml:space="preserve">93.0 (87.4, 96.3)</t>
  </si>
  <si>
    <t xml:space="preserve">84.2 (77.2, 89.3)</t>
  </si>
  <si>
    <t xml:space="preserve">89.8 (83.5, 93.9)</t>
  </si>
  <si>
    <t xml:space="preserve">82.8 (75.7, 88.2)</t>
  </si>
  <si>
    <t xml:space="preserve">95.9 (94.0, 97.2)</t>
  </si>
  <si>
    <t xml:space="preserve">89.5 (86.9, 91.7)</t>
  </si>
  <si>
    <t xml:space="preserve">91.3 (88.9, 93.2)</t>
  </si>
  <si>
    <t xml:space="preserve">94.7 (92.7, 96.2)</t>
  </si>
  <si>
    <t xml:space="preserve">85.9 (82.9, 88.4)</t>
  </si>
  <si>
    <t xml:space="preserve">93.1 (90.2, 95.2)</t>
  </si>
  <si>
    <t xml:space="preserve">89.6 (86.2, 92.2)</t>
  </si>
  <si>
    <t xml:space="preserve">91.8 (88.7, 94.1)</t>
  </si>
  <si>
    <t xml:space="preserve">94.0 (91.2, 96.0)</t>
  </si>
  <si>
    <t xml:space="preserve">90.4 (87.0, 92.9)</t>
  </si>
  <si>
    <t xml:space="preserve">94.8 (92.4, 96.5)</t>
  </si>
  <si>
    <t xml:space="preserve">91.5 (88.7, 93.7)</t>
  </si>
  <si>
    <t xml:space="preserve">89.0 (85.9, 91.5)</t>
  </si>
  <si>
    <t xml:space="preserve">95.0 (92.7, 96.7)</t>
  </si>
  <si>
    <t xml:space="preserve">87.2 (83.8, 89.9)</t>
  </si>
  <si>
    <t xml:space="preserve">94.0 (88.7, 97.0)</t>
  </si>
  <si>
    <t xml:space="preserve">92.9 (87.3, 96.3)</t>
  </si>
  <si>
    <t xml:space="preserve">88.0 (81.5, 92.5)</t>
  </si>
  <si>
    <t xml:space="preserve">96.0 (91.1, 98.4)</t>
  </si>
  <si>
    <t xml:space="preserve">86.0 (79.3, 90.8)</t>
  </si>
  <si>
    <t xml:space="preserve">89.4 (83.3, 93.5)</t>
  </si>
  <si>
    <t xml:space="preserve">86.3 (79.7, 91.0)</t>
  </si>
  <si>
    <t xml:space="preserve">90.3 (84.3, 94.2)</t>
  </si>
  <si>
    <t xml:space="preserve">90.2 (84.2, 94.2)</t>
  </si>
  <si>
    <t xml:space="preserve">84.8 (78.1, 89.7)</t>
  </si>
  <si>
    <t xml:space="preserve">93.3 (89.1, 96.1)</t>
  </si>
  <si>
    <t xml:space="preserve">87.9 (82.8, 91.7)</t>
  </si>
  <si>
    <t xml:space="preserve">89.5 (84.7, 93.0)</t>
  </si>
  <si>
    <t xml:space="preserve">91.9 (87.3, 94.9)</t>
  </si>
  <si>
    <t xml:space="preserve">85.0 (79.5, 89.3)</t>
  </si>
  <si>
    <t xml:space="preserve">94.1 (83.0, 98.7)</t>
  </si>
  <si>
    <t xml:space="preserve">91.7 (80.4, 97.1)</t>
  </si>
  <si>
    <t xml:space="preserve">86.1 (73.8, 93.4)</t>
  </si>
  <si>
    <t xml:space="preserve">91.2 (79.4, 96.9)</t>
  </si>
  <si>
    <t xml:space="preserve">90.6 (86.9, 93.3)</t>
  </si>
  <si>
    <t xml:space="preserve">88.0 (84.1, 91.1)</t>
  </si>
  <si>
    <t xml:space="preserve">85.0 (80.8, 88.5)</t>
  </si>
  <si>
    <t xml:space="preserve">93.1 (89.8, 95.4)</t>
  </si>
  <si>
    <t xml:space="preserve">82.1 (77.5, 85.9)</t>
  </si>
  <si>
    <t xml:space="preserve">93.5 (90.3, 95.7)</t>
  </si>
  <si>
    <t xml:space="preserve">90.4 (86.8, 93.1)</t>
  </si>
  <si>
    <t xml:space="preserve">86.5 (82.5, 89.7)</t>
  </si>
  <si>
    <t xml:space="preserve">85.4 (81.3, 88.8)</t>
  </si>
  <si>
    <t xml:space="preserve">95.0 (92.0, 96.9)</t>
  </si>
  <si>
    <t xml:space="preserve">92.5 (89.2, 94.9)</t>
  </si>
  <si>
    <t xml:space="preserve">95.4 (92.5, 97.2)</t>
  </si>
  <si>
    <t xml:space="preserve">86.5 (82.4, 89.8)</t>
  </si>
  <si>
    <t xml:space="preserve">91.5 (88.0, 94.1)</t>
  </si>
  <si>
    <t xml:space="preserve">89.7 (86.0, 92.6)</t>
  </si>
  <si>
    <t xml:space="preserve">84.2 (79.9, 87.7)</t>
  </si>
  <si>
    <t xml:space="preserve">92.2 (88.8, 94.7)</t>
  </si>
  <si>
    <t xml:space="preserve">84.0 (79.6, 87.6)</t>
  </si>
  <si>
    <t xml:space="preserve">91.4 (89.0, 93.3)</t>
  </si>
  <si>
    <t xml:space="preserve">89.1 (86.5, 91.2)</t>
  </si>
  <si>
    <t xml:space="preserve">85.8 (83.0, 88.3)</t>
  </si>
  <si>
    <t xml:space="preserve">90.6 (88.1, 92.6)</t>
  </si>
  <si>
    <t xml:space="preserve">84.1 (81.1, 86.7)</t>
  </si>
  <si>
    <t xml:space="preserve">94.1 (91.4, 96.0)</t>
  </si>
  <si>
    <t xml:space="preserve">92.5 (89.6, 94.6)</t>
  </si>
  <si>
    <t xml:space="preserve">91.5 (88.5, 93.8)</t>
  </si>
  <si>
    <t xml:space="preserve">95.7 (93.3, 97.3)</t>
  </si>
  <si>
    <t xml:space="preserve">88.2 (84.8, 90.9)</t>
  </si>
  <si>
    <t xml:space="preserve">92.6 (87.2, 95.9)</t>
  </si>
  <si>
    <t xml:space="preserve">87.6 (81.3, 92.1)</t>
  </si>
  <si>
    <t xml:space="preserve">88.1 (81.9, 92.4)</t>
  </si>
  <si>
    <t xml:space="preserve">83.8 (76.8, 89.1)</t>
  </si>
  <si>
    <t xml:space="preserve">95.2 (91.2, 97.5)</t>
  </si>
  <si>
    <t xml:space="preserve">93.7 (89.4, 96.4)</t>
  </si>
  <si>
    <t xml:space="preserve">92.9 (88.3, 95.8)</t>
  </si>
  <si>
    <t xml:space="preserve">88.8 (83.7, 92.5)</t>
  </si>
  <si>
    <t xml:space="preserve">92.1 (87.9, 95.0)</t>
  </si>
  <si>
    <t xml:space="preserve">91.7 (87.4, 94.6)</t>
  </si>
  <si>
    <t xml:space="preserve">95.7 (92.2, 97.8)</t>
  </si>
  <si>
    <t xml:space="preserve">92.4 (88.0, 95.2)</t>
  </si>
  <si>
    <t xml:space="preserve">92.1 (88.5, 94.7)</t>
  </si>
  <si>
    <t xml:space="preserve">90.1 (86.2, 93.0)</t>
  </si>
  <si>
    <t xml:space="preserve">89.2 (85.2, 92.3)</t>
  </si>
  <si>
    <t xml:space="preserve">92.8 (89.3, 95.3)</t>
  </si>
  <si>
    <t xml:space="preserve">86.3 (81.9, 89.8)</t>
  </si>
  <si>
    <t xml:space="preserve">93.4 (93.0, 93.8)</t>
  </si>
  <si>
    <t xml:space="preserve">90.1 (89.6, 90.6)</t>
  </si>
  <si>
    <t xml:space="preserve">88.7 (88.2, 89.2)</t>
  </si>
  <si>
    <t xml:space="preserve">93.5 (93.1, 93.9)</t>
  </si>
  <si>
    <t xml:space="preserve">86.3 (85.7, 86.8)</t>
  </si>
  <si>
    <t xml:space="preserve">HEPTYPE = 1</t>
  </si>
  <si>
    <t xml:space="preserve">E306</t>
  </si>
  <si>
    <t xml:space="preserve">Graduates %</t>
  </si>
  <si>
    <t xml:space="preserve">Supervisors %</t>
  </si>
  <si>
    <t xml:space="preserve">Very important</t>
  </si>
  <si>
    <t xml:space="preserve">33.1 (31.7, 34.5)</t>
  </si>
  <si>
    <t xml:space="preserve">37.8 (36.5, 39.2)</t>
  </si>
  <si>
    <t xml:space="preserve">Important</t>
  </si>
  <si>
    <t xml:space="preserve">18.0 (16.9, 19.1)</t>
  </si>
  <si>
    <t xml:space="preserve">22.6 (21.4, 23.8)</t>
  </si>
  <si>
    <t xml:space="preserve">Fairly important</t>
  </si>
  <si>
    <t xml:space="preserve">18.4 (17.3, 19.6)</t>
  </si>
  <si>
    <t xml:space="preserve">16.7 (15.6, 17.7)</t>
  </si>
  <si>
    <t xml:space="preserve">Not that important</t>
  </si>
  <si>
    <t xml:space="preserve">16.1 (15.1, 17.2)</t>
  </si>
  <si>
    <t xml:space="preserve">14.8 (13.8, 15.8)</t>
  </si>
  <si>
    <t xml:space="preserve">Not at all important</t>
  </si>
  <si>
    <t xml:space="preserve">14.4 (13.4, 15.5)</t>
  </si>
  <si>
    <t xml:space="preserve">8.1 (7.4, 8.9)</t>
  </si>
  <si>
    <t xml:space="preserve">100.0 (99.9, 100.0)</t>
  </si>
  <si>
    <t xml:space="preserve">QUALIMP</t>
  </si>
  <si>
    <t xml:space="preserve">EQUALIMP</t>
  </si>
  <si>
    <t xml:space="preserve">Refers to the percentage of graduates and supervisors rating the qualification as ‘very important’ or ‘important’ for current employment.</t>
  </si>
  <si>
    <t xml:space="preserve">43.3 (38.3, 48.4)</t>
  </si>
  <si>
    <t xml:space="preserve">51.4 (46.5, 56.3)</t>
  </si>
  <si>
    <t xml:space="preserve">42.3 (36.6, 48.3)</t>
  </si>
  <si>
    <t xml:space="preserve">46.5 (41.1, 52.1)</t>
  </si>
  <si>
    <t xml:space="preserve">54.1 (48.7, 59.4)</t>
  </si>
  <si>
    <t xml:space="preserve">66.0 (61.0, 70.7)</t>
  </si>
  <si>
    <t xml:space="preserve">51.2 (42.2, 60.2)</t>
  </si>
  <si>
    <t xml:space="preserve">60.5 (51.6, 68.7)</t>
  </si>
  <si>
    <t xml:space="preserve">Agriculture, Environmental and Related Studies</t>
  </si>
  <si>
    <t xml:space="preserve">37.3 (28.3, 47.4)</t>
  </si>
  <si>
    <t xml:space="preserve">63.5 (54.0, 72.1)</t>
  </si>
  <si>
    <t xml:space="preserve">65.0 (61.8, 68.0)</t>
  </si>
  <si>
    <t xml:space="preserve">77.0 (74.2, 79.5)</t>
  </si>
  <si>
    <t xml:space="preserve">72.0 (68.3, 75.4)</t>
  </si>
  <si>
    <t xml:space="preserve">77.6 (74.3, 80.6)</t>
  </si>
  <si>
    <t xml:space="preserve">37.2 (34.1, 40.5)</t>
  </si>
  <si>
    <t xml:space="preserve">45.9 (42.8, 49.1)</t>
  </si>
  <si>
    <t xml:space="preserve">47.5 (44.3, 50.7)</t>
  </si>
  <si>
    <t xml:space="preserve">56.5 (53.4, 59.6)</t>
  </si>
  <si>
    <t xml:space="preserve">30.0 (23.8, 37.0)</t>
  </si>
  <si>
    <t xml:space="preserve">46.1 (39.3, 53.0)</t>
  </si>
  <si>
    <t xml:space="preserve">51.0 (49.6, 52.5)</t>
  </si>
  <si>
    <t xml:space="preserve">60.4 (59.0, 61.8)</t>
  </si>
  <si>
    <t xml:space="preserve">Standard Deviation</t>
  </si>
  <si>
    <t xml:space="preserve">13</t>
  </si>
  <si>
    <t xml:space="preserve">12</t>
  </si>
  <si>
    <t xml:space="preserve">39.2 (33.9, 44.7)</t>
  </si>
  <si>
    <t xml:space="preserve">55.7 (50.2, 60.9)</t>
  </si>
  <si>
    <t xml:space="preserve">63.8 (62.0, 65.6)</t>
  </si>
  <si>
    <t xml:space="preserve">74.6 (73.0, 76.1)</t>
  </si>
  <si>
    <t xml:space="preserve">34.6 (28.1, 41.7)</t>
  </si>
  <si>
    <t xml:space="preserve">43.7 (36.9, 50.8)</t>
  </si>
  <si>
    <t xml:space="preserve">35.0 (30.1, 40.3)</t>
  </si>
  <si>
    <t xml:space="preserve">39.5 (34.7, 44.4)</t>
  </si>
  <si>
    <t xml:space="preserve">26.7 (22.7, 31.2)</t>
  </si>
  <si>
    <t xml:space="preserve">39.7 (35.3, 44.3)</t>
  </si>
  <si>
    <t xml:space="preserve">19.1 (15.5, 23.3)</t>
  </si>
  <si>
    <t xml:space="preserve">17.5 (14.3, 21.3)</t>
  </si>
  <si>
    <t xml:space="preserve">15.2</t>
  </si>
  <si>
    <t xml:space="preserve">19</t>
  </si>
  <si>
    <t xml:space="preserve">Very well</t>
  </si>
  <si>
    <t xml:space="preserve">39.2 (37.7, 40.7)</t>
  </si>
  <si>
    <t xml:space="preserve">51.4 (49.9, 52.9)</t>
  </si>
  <si>
    <t xml:space="preserve">Well</t>
  </si>
  <si>
    <t xml:space="preserve">45.4 (43.9, 46.9)</t>
  </si>
  <si>
    <t xml:space="preserve">40.7 (39.2, 42.1)</t>
  </si>
  <si>
    <t xml:space="preserve">Not well</t>
  </si>
  <si>
    <t xml:space="preserve">8.0 (7.2, 8.8)</t>
  </si>
  <si>
    <t xml:space="preserve">3.5 (3.0, 4.1)</t>
  </si>
  <si>
    <t xml:space="preserve">Not at all</t>
  </si>
  <si>
    <t xml:space="preserve">7.4 (6.6, 8.2)</t>
  </si>
  <si>
    <t xml:space="preserve">4.4 (3.9, 5.1)</t>
  </si>
  <si>
    <t xml:space="preserve">CRSPREP</t>
  </si>
  <si>
    <t xml:space="preserve">ECRSPREP</t>
  </si>
  <si>
    <t xml:space="preserve">78.4 (73.6, 82.6)</t>
  </si>
  <si>
    <t xml:space="preserve">88.4 (84.5, 91.5)</t>
  </si>
  <si>
    <t xml:space="preserve">80.5 (75.0, 85.0)</t>
  </si>
  <si>
    <t xml:space="preserve">87.2 (82.6, 90.7)</t>
  </si>
  <si>
    <t xml:space="preserve">82.3 (77.6, 86.1)</t>
  </si>
  <si>
    <t xml:space="preserve">73.7 (64.6, 81.1)</t>
  </si>
  <si>
    <t xml:space="preserve">82.3 (72.9, 88.9)</t>
  </si>
  <si>
    <t xml:space="preserve">93.9 (86.9, 97.5)</t>
  </si>
  <si>
    <t xml:space="preserve">91.6 (89.5, 93.3)</t>
  </si>
  <si>
    <t xml:space="preserve">95.2 (93.6, 96.4)</t>
  </si>
  <si>
    <t xml:space="preserve">90.6 (88.0, 92.8)</t>
  </si>
  <si>
    <t xml:space="preserve">94.2 (92.1, 95.8)</t>
  </si>
  <si>
    <t xml:space="preserve">83.6 (80.8, 86.0)</t>
  </si>
  <si>
    <t xml:space="preserve">90.9 (88.7, 92.6)</t>
  </si>
  <si>
    <t xml:space="preserve">80.7 (77.9, 83.3)</t>
  </si>
  <si>
    <t xml:space="preserve">92.7 (90.7, 94.3)</t>
  </si>
  <si>
    <t xml:space="preserve">84.0 (77.2, 89.0)</t>
  </si>
  <si>
    <t xml:space="preserve">89.6 (83.8, 93.5)</t>
  </si>
  <si>
    <t xml:space="preserve">84.6 (83.5, 85.7)</t>
  </si>
  <si>
    <t xml:space="preserve">92.1 (91.2, 92.8)</t>
  </si>
  <si>
    <t xml:space="preserve">5.3</t>
  </si>
  <si>
    <t xml:space="preserve">2.6</t>
  </si>
  <si>
    <t xml:space="preserve">88.8 (84.6, 92.0)</t>
  </si>
  <si>
    <t xml:space="preserve">95.3 (92.2, 97.2)</t>
  </si>
  <si>
    <t xml:space="preserve">89.7 (88.5, 90.8)</t>
  </si>
  <si>
    <t xml:space="preserve">95.3 (94.5, 96.0)</t>
  </si>
  <si>
    <t xml:space="preserve">79.8 (72.9, 85.3)</t>
  </si>
  <si>
    <t xml:space="preserve">92.2 (86.9, 95.5)</t>
  </si>
  <si>
    <t xml:space="preserve">75.6 (70.4, 80.2)</t>
  </si>
  <si>
    <t xml:space="preserve">89.3 (85.4, 92.3)</t>
  </si>
  <si>
    <t xml:space="preserve">78.7 (74.3, 82.6)</t>
  </si>
  <si>
    <t xml:space="preserve">55.9 (50.2, 61.4)</t>
  </si>
  <si>
    <t xml:space="preserve">68.3 (63.2, 73.0)</t>
  </si>
  <si>
    <t xml:space="preserve">12.3</t>
  </si>
  <si>
    <t xml:space="preserve">10.2</t>
  </si>
  <si>
    <t xml:space="preserve">%</t>
  </si>
  <si>
    <t xml:space="preserve">Employability and enterprise skills</t>
  </si>
  <si>
    <t xml:space="preserve">48.7 (46.9, 50.4)</t>
  </si>
  <si>
    <t xml:space="preserve">Domain specific skills and knowledge</t>
  </si>
  <si>
    <t xml:space="preserve">36.2 (34.5, 37.9)</t>
  </si>
  <si>
    <t xml:space="preserve">Technical and professional skills</t>
  </si>
  <si>
    <t xml:space="preserve">27.4 (25.9, 29.0)</t>
  </si>
  <si>
    <t xml:space="preserve">Adaptive skills</t>
  </si>
  <si>
    <t xml:space="preserve">26.8 (25.3, 28.3)</t>
  </si>
  <si>
    <t xml:space="preserve">Foundation skills</t>
  </si>
  <si>
    <t xml:space="preserve">26.0 (24.5, 27.6)</t>
  </si>
  <si>
    <t xml:space="preserve">Teamwork and interpersonal skills</t>
  </si>
  <si>
    <t xml:space="preserve">12.5 (11.4, 13.7)</t>
  </si>
  <si>
    <t xml:space="preserve">Personal attributes</t>
  </si>
  <si>
    <t xml:space="preserve">7.4 (6.5, 8.3)</t>
  </si>
  <si>
    <t xml:space="preserve">Institutional and course attributes</t>
  </si>
  <si>
    <t xml:space="preserve">6.6 (5.8, 7.5)</t>
  </si>
  <si>
    <t xml:space="preserve">EPREP01-08</t>
  </si>
  <si>
    <t xml:space="preserve">Does not add to 100 per cent. Supervisors were able to provide more than one comment.</t>
  </si>
  <si>
    <t xml:space="preserve">Base taken as supervisors who only provided valid answers.</t>
  </si>
  <si>
    <t xml:space="preserve">43.8 (41.1, 46.6)</t>
  </si>
  <si>
    <t xml:space="preserve">29.0 (26.5, 31.6)</t>
  </si>
  <si>
    <t xml:space="preserve">25.9 (23.5, 28.5)</t>
  </si>
  <si>
    <t xml:space="preserve">20.6 (18.4, 22.9)</t>
  </si>
  <si>
    <t xml:space="preserve">11.5 (9.8, 13.4)</t>
  </si>
  <si>
    <t xml:space="preserve">10.8 (9.2, 12.7)</t>
  </si>
  <si>
    <t xml:space="preserve">6.7 (5.5, 8.3)</t>
  </si>
  <si>
    <t xml:space="preserve">5.7 (4.5, 7.1)</t>
  </si>
  <si>
    <t xml:space="preserve">EBETTR01-08</t>
  </si>
  <si>
    <t xml:space="preserve">2019 Nov/Feb</t>
  </si>
  <si>
    <t xml:space="preserve">2019 May</t>
  </si>
  <si>
    <t xml:space="preserve">2019 Total</t>
  </si>
  <si>
    <t xml:space="preserve">2020 Nov/Feb</t>
  </si>
  <si>
    <t xml:space="preserve">2020 May</t>
  </si>
  <si>
    <t xml:space="preserve">2020 Total</t>
  </si>
  <si>
    <t xml:space="preserve">2021 Nov/Feb</t>
  </si>
  <si>
    <t xml:space="preserve">2021 May</t>
  </si>
  <si>
    <t xml:space="preserve">2021 Total</t>
  </si>
  <si>
    <t xml:space="preserve">Number of supervisors approached</t>
  </si>
  <si>
    <t xml:space="preserve">2889</t>
  </si>
  <si>
    <t xml:space="preserve">6842</t>
  </si>
  <si>
    <t xml:space="preserve">9731</t>
  </si>
  <si>
    <t xml:space="preserve">3235</t>
  </si>
  <si>
    <t xml:space="preserve">4288</t>
  </si>
  <si>
    <t xml:space="preserve">7523</t>
  </si>
  <si>
    <t xml:space="preserve">3316</t>
  </si>
  <si>
    <t xml:space="preserve">4530</t>
  </si>
  <si>
    <t xml:space="preserve">7846</t>
  </si>
  <si>
    <t xml:space="preserve">Number of completed surveys</t>
  </si>
  <si>
    <t xml:space="preserve">1428</t>
  </si>
  <si>
    <t xml:space="preserve">3261</t>
  </si>
  <si>
    <t xml:space="preserve">4689</t>
  </si>
  <si>
    <t xml:space="preserve">1430</t>
  </si>
  <si>
    <t xml:space="preserve">2000</t>
  </si>
  <si>
    <t xml:space="preserve">3430</t>
  </si>
  <si>
    <t xml:space="preserve">1466</t>
  </si>
  <si>
    <t xml:space="preserve">1984</t>
  </si>
  <si>
    <t xml:space="preserve">3450</t>
  </si>
  <si>
    <t xml:space="preserve">Supervisor response rate</t>
  </si>
  <si>
    <t xml:space="preserve">49.4288681204569</t>
  </si>
  <si>
    <t xml:space="preserve">47.6615024846536</t>
  </si>
  <si>
    <t xml:space="preserve">48.1862090227109</t>
  </si>
  <si>
    <t xml:space="preserve">44.2040185471406</t>
  </si>
  <si>
    <t xml:space="preserve">46.6417910447761</t>
  </si>
  <si>
    <t xml:space="preserve">45.5935132261066</t>
  </si>
  <si>
    <t xml:space="preserve">44.2098914354644</t>
  </si>
  <si>
    <t xml:space="preserve">43.7969094922737</t>
  </si>
  <si>
    <t xml:space="preserve">43.9714504205965</t>
  </si>
  <si>
    <t xml:space="preserve">This table is constructed from the GOS ESS operational file</t>
  </si>
  <si>
    <t xml:space="preserve">Employed GOS %</t>
  </si>
  <si>
    <t xml:space="preserve">Supervisor responded to ESS %</t>
  </si>
  <si>
    <t xml:space="preserve">7.8 (7.7, 8.0)</t>
  </si>
  <si>
    <t xml:space="preserve">8.2 (7.4, 9.0)</t>
  </si>
  <si>
    <t xml:space="preserve">7.1 (7.0, 7.3)</t>
  </si>
  <si>
    <t xml:space="preserve">6.1 (5.4, 6.8)</t>
  </si>
  <si>
    <t xml:space="preserve">6.2 (6.0, 6.3)</t>
  </si>
  <si>
    <t xml:space="preserve">7.1 (6.4, 7.9)</t>
  </si>
  <si>
    <t xml:space="preserve">2.4 (2.3, 2.5)</t>
  </si>
  <si>
    <t xml:space="preserve">2.5 (2.1, 2.9)</t>
  </si>
  <si>
    <t xml:space="preserve">1.5 (1.4, 1.5)</t>
  </si>
  <si>
    <t xml:space="preserve">2.1 (1.8, 2.6)</t>
  </si>
  <si>
    <t xml:space="preserve">21.2 (20.9, 21.4)</t>
  </si>
  <si>
    <t xml:space="preserve">19.6 (18.5, 20.7)</t>
  </si>
  <si>
    <t xml:space="preserve">9.1 (9.0, 9.3)</t>
  </si>
  <si>
    <t xml:space="preserve">13.3 (12.4, 14.3)</t>
  </si>
  <si>
    <t xml:space="preserve">19.8 (19.6, 20.0)</t>
  </si>
  <si>
    <t xml:space="preserve">18.3 (17.2, 19.4)</t>
  </si>
  <si>
    <t xml:space="preserve">20.2 (20.0, 20.4)</t>
  </si>
  <si>
    <t xml:space="preserve">19.0 (18.0, 20.2)</t>
  </si>
  <si>
    <t xml:space="preserve">4.7 (4.5, 4.8)</t>
  </si>
  <si>
    <t xml:space="preserve">3.8 (3.3, 4.4)</t>
  </si>
  <si>
    <t xml:space="preserve">n/a</t>
  </si>
  <si>
    <t xml:space="preserve">100.0 (100.0, 100.0)</t>
  </si>
  <si>
    <t xml:space="preserve">91.7 (91.5, 91.8)</t>
  </si>
  <si>
    <t xml:space="preserve">91.7 (90.9, 92.5)</t>
  </si>
  <si>
    <t xml:space="preserve">8.3 (8.2, 8.5)</t>
  </si>
  <si>
    <t xml:space="preserve">8.3 (7.5, 9.1)</t>
  </si>
  <si>
    <t xml:space="preserve">Internal/mixed</t>
  </si>
  <si>
    <t xml:space="preserve">79.3 (79.0, 79.5)</t>
  </si>
  <si>
    <t xml:space="preserve">77.2 (76.0, 78.3)</t>
  </si>
  <si>
    <t xml:space="preserve">External/distance</t>
  </si>
  <si>
    <t xml:space="preserve">20.6 (20.4, 20.8)</t>
  </si>
  <si>
    <t xml:space="preserve">22.7 (21.6, 23.9)</t>
  </si>
  <si>
    <t xml:space="preserve">52.5 (52.2, 52.8)</t>
  </si>
  <si>
    <t xml:space="preserve">48.2 (46.8, 49.6)</t>
  </si>
  <si>
    <t xml:space="preserve">42.4 (42.2, 42.7)</t>
  </si>
  <si>
    <t xml:space="preserve">43.7 (42.4, 45.1)</t>
  </si>
  <si>
    <t xml:space="preserve">5.0 (4.9, 5.2)</t>
  </si>
  <si>
    <t xml:space="preserve">8.1 (7.3, 8.9)</t>
  </si>
  <si>
    <t xml:space="preserve">37.7 (37.4, 37.9)</t>
  </si>
  <si>
    <t xml:space="preserve">42.1 (40.7, 43.4)</t>
  </si>
  <si>
    <t xml:space="preserve">62.1 (61.9, 62.4)</t>
  </si>
  <si>
    <t xml:space="preserve">57.8 (56.4, 59.1)</t>
  </si>
  <si>
    <t xml:space="preserve">69.1 (68.8, 69.3)</t>
  </si>
  <si>
    <t xml:space="preserve">61.8 (60.4, 63.1)</t>
  </si>
  <si>
    <t xml:space="preserve">30.9 (30.7, 31.2)</t>
  </si>
  <si>
    <t xml:space="preserve">38.2 (36.9, 39.6)</t>
  </si>
  <si>
    <t xml:space="preserve">1.1 (1.0, 1.2)</t>
  </si>
  <si>
    <t xml:space="preserve">1.2 (0.9, 1.5)</t>
  </si>
  <si>
    <t xml:space="preserve">98.9 (98.8, 99.0)</t>
  </si>
  <si>
    <t xml:space="preserve">98.8 (98.5, 99.1)</t>
  </si>
  <si>
    <t xml:space="preserve">82.7 (82.5, 82.9)</t>
  </si>
  <si>
    <t xml:space="preserve">84.8 (83.8, 85.8)</t>
  </si>
  <si>
    <t xml:space="preserve">17.3 (17.1, 17.5)</t>
  </si>
  <si>
    <t xml:space="preserve">15.2 (14.2, 16.2)</t>
  </si>
  <si>
    <t xml:space="preserve">6.7 (6.6, 6.9)</t>
  </si>
  <si>
    <t xml:space="preserve">7.9 (7.2, 8.7)</t>
  </si>
  <si>
    <t xml:space="preserve">93.1 (93.0, 93.2)</t>
  </si>
  <si>
    <t xml:space="preserve">92.0 (91.2, 92.7)</t>
  </si>
  <si>
    <t xml:space="preserve">7.7 (7.5, 7.8)</t>
  </si>
  <si>
    <t xml:space="preserve">6.8 (6.1, 7.5)</t>
  </si>
  <si>
    <t xml:space="preserve">54.0 (53.7, 54.2)</t>
  </si>
  <si>
    <t xml:space="preserve">62.2 (60.8, 63.6)</t>
  </si>
  <si>
    <t xml:space="preserve">3.8 (3.7, 3.9)</t>
  </si>
  <si>
    <t xml:space="preserve">4.0 (3.5, 4.6)</t>
  </si>
  <si>
    <t xml:space="preserve">11.0 (10.9, 11.2)</t>
  </si>
  <si>
    <t xml:space="preserve">10.4 (10.2, 10.5)</t>
  </si>
  <si>
    <t xml:space="preserve">9.5 (8.7, 10.3)</t>
  </si>
  <si>
    <t xml:space="preserve">13.2 (13.0, 13.4)</t>
  </si>
  <si>
    <t xml:space="preserve">9.6 (8.8, 10.4)</t>
  </si>
  <si>
    <t xml:space="preserve">63.5 (63.2, 63.8)</t>
  </si>
  <si>
    <t xml:space="preserve">67.5 (66.2, 68.8)</t>
  </si>
  <si>
    <t xml:space="preserve">36.5 (36.2, 36.8)</t>
  </si>
  <si>
    <t xml:space="preserve">32.5 (31.2, 33.8)</t>
  </si>
  <si>
    <t xml:space="preserve">14.6 (14.4, 14.8)</t>
  </si>
  <si>
    <t xml:space="preserve">10.2 (9.4, 11.1)</t>
  </si>
  <si>
    <t xml:space="preserve">34.7 (34.4, 34.9)</t>
  </si>
  <si>
    <t xml:space="preserve">42.9 (41.5, 44.3)</t>
  </si>
  <si>
    <t xml:space="preserve">50.7 (50.5, 51.0)</t>
  </si>
  <si>
    <t xml:space="preserve">46.9 (45.5, 48.3)</t>
  </si>
  <si>
    <t xml:space="preserve">Graduates not providing supervisor details %</t>
  </si>
  <si>
    <t xml:space="preserve">Graduates providing supervisor details %</t>
  </si>
  <si>
    <t xml:space="preserve">86.2 (86.0, 86.5)</t>
  </si>
  <si>
    <t xml:space="preserve">89.6 (88.9, 90.2)</t>
  </si>
  <si>
    <t xml:space="preserve">83.6 (83.3, 83.8)</t>
  </si>
  <si>
    <t xml:space="preserve">87.0 (86.2, 87.7)</t>
  </si>
  <si>
    <t xml:space="preserve">Collaborative skills</t>
  </si>
  <si>
    <t xml:space="preserve">77.8 (77.5, 78.1)</t>
  </si>
  <si>
    <t xml:space="preserve">80.7 (79.9, 81.6)</t>
  </si>
  <si>
    <t xml:space="preserve">GOS graduates employed, 2019 (n)</t>
  </si>
  <si>
    <t xml:space="preserve">Provided valid supervisor details, 2019 (n)</t>
  </si>
  <si>
    <t xml:space="preserve">Supervisors approached, 2019 (n)</t>
  </si>
  <si>
    <t xml:space="preserve">Supervisor referral rate, 2019 (%)</t>
  </si>
  <si>
    <t xml:space="preserve">Supervisors completed, 2019 (n)</t>
  </si>
  <si>
    <t xml:space="preserve">Supervisor response rate, 2019 (%)</t>
  </si>
  <si>
    <t xml:space="preserve">GOS graduates employed, 2020 (n)</t>
  </si>
  <si>
    <t xml:space="preserve">Provided valid supervisor details, 2020 (n)</t>
  </si>
  <si>
    <t xml:space="preserve">Supervisors approached, 2020 (n)</t>
  </si>
  <si>
    <t xml:space="preserve">Supervisor referral rate, 2020 (%)</t>
  </si>
  <si>
    <t xml:space="preserve">Supervisors completed, 2020 (n)</t>
  </si>
  <si>
    <t xml:space="preserve">Supervisor response rate, 2020 (%)</t>
  </si>
  <si>
    <t xml:space="preserve">GOS graduates employed, 2021 (n)</t>
  </si>
  <si>
    <t xml:space="preserve">Provided valid supervisor details, 2021 (n)</t>
  </si>
  <si>
    <t xml:space="preserve">Supervisors approached, 2021 (n)</t>
  </si>
  <si>
    <t xml:space="preserve">Supervisor referral rate, 2021 (%)</t>
  </si>
  <si>
    <t xml:space="preserve">Supervisors completed, 2021 (n)</t>
  </si>
  <si>
    <t xml:space="preserve">Supervisor response rate, 2021 (%)</t>
  </si>
  <si>
    <t xml:space="preserve">GOS graduates employed, 2019 - 2021  (n)</t>
  </si>
  <si>
    <t xml:space="preserve">Provided valid supervisor details, 2019 - 2021 (n)</t>
  </si>
  <si>
    <t xml:space="preserve">Supervisors approached, 2019 - 2021 (n)</t>
  </si>
  <si>
    <t xml:space="preserve">Supervisor referral rate, 2019 - 2021 (%)</t>
  </si>
  <si>
    <t xml:space="preserve">Supervisors completed, 2019 - 2021 (n)</t>
  </si>
  <si>
    <t xml:space="preserve">Supervisor response rate, 2019 - 2021 (%)</t>
  </si>
  <si>
    <t xml:space="preserve">2544</t>
  </si>
  <si>
    <t xml:space="preserve">235</t>
  </si>
  <si>
    <t xml:space="preserve">213</t>
  </si>
  <si>
    <t xml:space="preserve">8.4</t>
  </si>
  <si>
    <t xml:space="preserve">110</t>
  </si>
  <si>
    <t xml:space="preserve">51.6</t>
  </si>
  <si>
    <t xml:space="preserve">2725</t>
  </si>
  <si>
    <t xml:space="preserve">215</t>
  </si>
  <si>
    <t xml:space="preserve">201</t>
  </si>
  <si>
    <t xml:space="preserve">7.4</t>
  </si>
  <si>
    <t xml:space="preserve">97</t>
  </si>
  <si>
    <t xml:space="preserve">48.3</t>
  </si>
  <si>
    <t xml:space="preserve">2834</t>
  </si>
  <si>
    <t xml:space="preserve">209</t>
  </si>
  <si>
    <t xml:space="preserve">100</t>
  </si>
  <si>
    <t xml:space="preserve">47.8</t>
  </si>
  <si>
    <t xml:space="preserve">8103</t>
  </si>
  <si>
    <t xml:space="preserve">665</t>
  </si>
  <si>
    <t xml:space="preserve">623</t>
  </si>
  <si>
    <t xml:space="preserve">7.7</t>
  </si>
  <si>
    <t xml:space="preserve">307</t>
  </si>
  <si>
    <t xml:space="preserve">49.3</t>
  </si>
  <si>
    <t xml:space="preserve">499</t>
  </si>
  <si>
    <t xml:space="preserve">48</t>
  </si>
  <si>
    <t xml:space="preserve">43</t>
  </si>
  <si>
    <t xml:space="preserve">8.6</t>
  </si>
  <si>
    <t xml:space="preserve">21</t>
  </si>
  <si>
    <t xml:space="preserve">48.8</t>
  </si>
  <si>
    <t xml:space="preserve">437</t>
  </si>
  <si>
    <t xml:space="preserve">46</t>
  </si>
  <si>
    <t xml:space="preserve">10.5</t>
  </si>
  <si>
    <t xml:space="preserve">16</t>
  </si>
  <si>
    <t xml:space="preserve">34.8</t>
  </si>
  <si>
    <t xml:space="preserve">386</t>
  </si>
  <si>
    <t xml:space="preserve">38</t>
  </si>
  <si>
    <t xml:space="preserve">34</t>
  </si>
  <si>
    <t xml:space="preserve">8.8</t>
  </si>
  <si>
    <t xml:space="preserve">47.1</t>
  </si>
  <si>
    <t xml:space="preserve">1322</t>
  </si>
  <si>
    <t xml:space="preserve">134</t>
  </si>
  <si>
    <t xml:space="preserve">123</t>
  </si>
  <si>
    <t xml:space="preserve">9.3</t>
  </si>
  <si>
    <t xml:space="preserve">53</t>
  </si>
  <si>
    <t xml:space="preserve">43.1</t>
  </si>
  <si>
    <t xml:space="preserve">1502</t>
  </si>
  <si>
    <t xml:space="preserve">174</t>
  </si>
  <si>
    <t xml:space="preserve">158</t>
  </si>
  <si>
    <t xml:space="preserve">82</t>
  </si>
  <si>
    <t xml:space="preserve">51.9</t>
  </si>
  <si>
    <t xml:space="preserve">1192</t>
  </si>
  <si>
    <t xml:space="preserve">130</t>
  </si>
  <si>
    <t xml:space="preserve">127</t>
  </si>
  <si>
    <t xml:space="preserve">10.7</t>
  </si>
  <si>
    <t xml:space="preserve">49</t>
  </si>
  <si>
    <t xml:space="preserve">38.6</t>
  </si>
  <si>
    <t xml:space="preserve">1381</t>
  </si>
  <si>
    <t xml:space="preserve">176</t>
  </si>
  <si>
    <t xml:space="preserve">163</t>
  </si>
  <si>
    <t xml:space="preserve">11.8</t>
  </si>
  <si>
    <t xml:space="preserve">72</t>
  </si>
  <si>
    <t xml:space="preserve">44.2</t>
  </si>
  <si>
    <t xml:space="preserve">4075</t>
  </si>
  <si>
    <t xml:space="preserve">480</t>
  </si>
  <si>
    <t xml:space="preserve">448</t>
  </si>
  <si>
    <t xml:space="preserve">11.0</t>
  </si>
  <si>
    <t xml:space="preserve">203</t>
  </si>
  <si>
    <t xml:space="preserve">45.3</t>
  </si>
  <si>
    <t xml:space="preserve">609</t>
  </si>
  <si>
    <t xml:space="preserve">88</t>
  </si>
  <si>
    <t xml:space="preserve">84</t>
  </si>
  <si>
    <t xml:space="preserve">13.8</t>
  </si>
  <si>
    <t xml:space="preserve">42</t>
  </si>
  <si>
    <t xml:space="preserve">50.0</t>
  </si>
  <si>
    <t xml:space="preserve">590</t>
  </si>
  <si>
    <t xml:space="preserve">7.1</t>
  </si>
  <si>
    <t xml:space="preserve">23</t>
  </si>
  <si>
    <t xml:space="preserve">54.8</t>
  </si>
  <si>
    <t xml:space="preserve">924</t>
  </si>
  <si>
    <t xml:space="preserve">87</t>
  </si>
  <si>
    <t xml:space="preserve">9.1</t>
  </si>
  <si>
    <t xml:space="preserve">40.5</t>
  </si>
  <si>
    <t xml:space="preserve">2123</t>
  </si>
  <si>
    <t xml:space="preserve">223</t>
  </si>
  <si>
    <t xml:space="preserve">210</t>
  </si>
  <si>
    <t xml:space="preserve">9.9</t>
  </si>
  <si>
    <t xml:space="preserve">99</t>
  </si>
  <si>
    <t xml:space="preserve">3312</t>
  </si>
  <si>
    <t xml:space="preserve">296</t>
  </si>
  <si>
    <t xml:space="preserve">282</t>
  </si>
  <si>
    <t xml:space="preserve">8.5</t>
  </si>
  <si>
    <t xml:space="preserve">140</t>
  </si>
  <si>
    <t xml:space="preserve">49.6</t>
  </si>
  <si>
    <t xml:space="preserve">2981</t>
  </si>
  <si>
    <t xml:space="preserve">205</t>
  </si>
  <si>
    <t xml:space="preserve">191</t>
  </si>
  <si>
    <t xml:space="preserve">6.4</t>
  </si>
  <si>
    <t xml:space="preserve">50.8</t>
  </si>
  <si>
    <t xml:space="preserve">2630</t>
  </si>
  <si>
    <t xml:space="preserve">162</t>
  </si>
  <si>
    <t xml:space="preserve">159</t>
  </si>
  <si>
    <t xml:space="preserve">6.0</t>
  </si>
  <si>
    <t xml:space="preserve">83</t>
  </si>
  <si>
    <t xml:space="preserve">52.2</t>
  </si>
  <si>
    <t xml:space="preserve">8923</t>
  </si>
  <si>
    <t xml:space="preserve">663</t>
  </si>
  <si>
    <t xml:space="preserve">632</t>
  </si>
  <si>
    <t xml:space="preserve">320</t>
  </si>
  <si>
    <t xml:space="preserve">50.6</t>
  </si>
  <si>
    <t xml:space="preserve">2254</t>
  </si>
  <si>
    <t xml:space="preserve">253</t>
  </si>
  <si>
    <t xml:space="preserve">239</t>
  </si>
  <si>
    <t xml:space="preserve">10.6</t>
  </si>
  <si>
    <t xml:space="preserve">120</t>
  </si>
  <si>
    <t xml:space="preserve">50.2</t>
  </si>
  <si>
    <t xml:space="preserve">2493</t>
  </si>
  <si>
    <t xml:space="preserve">248</t>
  </si>
  <si>
    <t xml:space="preserve">236</t>
  </si>
  <si>
    <t xml:space="preserve">9.5</t>
  </si>
  <si>
    <t xml:space="preserve">103</t>
  </si>
  <si>
    <t xml:space="preserve">43.6</t>
  </si>
  <si>
    <t xml:space="preserve">2244</t>
  </si>
  <si>
    <t xml:space="preserve">186</t>
  </si>
  <si>
    <t xml:space="preserve">179</t>
  </si>
  <si>
    <t xml:space="preserve">8.0</t>
  </si>
  <si>
    <t xml:space="preserve">46.9</t>
  </si>
  <si>
    <t xml:space="preserve">6991</t>
  </si>
  <si>
    <t xml:space="preserve">687</t>
  </si>
  <si>
    <t xml:space="preserve">654</t>
  </si>
  <si>
    <t xml:space="preserve">9.4</t>
  </si>
  <si>
    <t xml:space="preserve">4534</t>
  </si>
  <si>
    <t xml:space="preserve">490</t>
  </si>
  <si>
    <t xml:space="preserve">451</t>
  </si>
  <si>
    <t xml:space="preserve">49.4</t>
  </si>
  <si>
    <t xml:space="preserve">4247</t>
  </si>
  <si>
    <t xml:space="preserve">376</t>
  </si>
  <si>
    <t xml:space="preserve">347</t>
  </si>
  <si>
    <t xml:space="preserve">8.2</t>
  </si>
  <si>
    <t xml:space="preserve">142</t>
  </si>
  <si>
    <t xml:space="preserve">40.9</t>
  </si>
  <si>
    <t xml:space="preserve">3973</t>
  </si>
  <si>
    <t xml:space="preserve">400</t>
  </si>
  <si>
    <t xml:space="preserve">379</t>
  </si>
  <si>
    <t xml:space="preserve">42.7</t>
  </si>
  <si>
    <t xml:space="preserve">12754</t>
  </si>
  <si>
    <t xml:space="preserve">1266</t>
  </si>
  <si>
    <t xml:space="preserve">1177</t>
  </si>
  <si>
    <t xml:space="preserve">9.2</t>
  </si>
  <si>
    <t xml:space="preserve">527</t>
  </si>
  <si>
    <t xml:space="preserve">44.8</t>
  </si>
  <si>
    <t xml:space="preserve">1766</t>
  </si>
  <si>
    <t xml:space="preserve">167</t>
  </si>
  <si>
    <t xml:space="preserve">146</t>
  </si>
  <si>
    <t xml:space="preserve">8.3</t>
  </si>
  <si>
    <t xml:space="preserve">68</t>
  </si>
  <si>
    <t xml:space="preserve">46.6</t>
  </si>
  <si>
    <t xml:space="preserve">1666</t>
  </si>
  <si>
    <t xml:space="preserve">137</t>
  </si>
  <si>
    <t xml:space="preserve">122</t>
  </si>
  <si>
    <t xml:space="preserve">7.3</t>
  </si>
  <si>
    <t xml:space="preserve">54</t>
  </si>
  <si>
    <t xml:space="preserve">44.3</t>
  </si>
  <si>
    <t xml:space="preserve">1791</t>
  </si>
  <si>
    <t xml:space="preserve">177</t>
  </si>
  <si>
    <t xml:space="preserve">165</t>
  </si>
  <si>
    <t xml:space="preserve">50.3</t>
  </si>
  <si>
    <t xml:space="preserve">5223</t>
  </si>
  <si>
    <t xml:space="preserve">481</t>
  </si>
  <si>
    <t xml:space="preserve">433</t>
  </si>
  <si>
    <t xml:space="preserve">47.3</t>
  </si>
  <si>
    <t xml:space="preserve">861</t>
  </si>
  <si>
    <t xml:space="preserve">94</t>
  </si>
  <si>
    <t xml:space="preserve">10.9</t>
  </si>
  <si>
    <t xml:space="preserve">48.9</t>
  </si>
  <si>
    <t xml:space="preserve">993</t>
  </si>
  <si>
    <t xml:space="preserve">92</t>
  </si>
  <si>
    <t xml:space="preserve">40</t>
  </si>
  <si>
    <t xml:space="preserve">43.5</t>
  </si>
  <si>
    <t xml:space="preserve">1097</t>
  </si>
  <si>
    <t xml:space="preserve">108</t>
  </si>
  <si>
    <t xml:space="preserve">9.8</t>
  </si>
  <si>
    <t xml:space="preserve">41</t>
  </si>
  <si>
    <t xml:space="preserve">38.0</t>
  </si>
  <si>
    <t xml:space="preserve">2951</t>
  </si>
  <si>
    <t xml:space="preserve">316</t>
  </si>
  <si>
    <t xml:space="preserve">294</t>
  </si>
  <si>
    <t xml:space="preserve">10.0</t>
  </si>
  <si>
    <t xml:space="preserve">43.2</t>
  </si>
  <si>
    <t xml:space="preserve">182</t>
  </si>
  <si>
    <t xml:space="preserve">160</t>
  </si>
  <si>
    <t xml:space="preserve">7.5</t>
  </si>
  <si>
    <t xml:space="preserve">68.8</t>
  </si>
  <si>
    <t xml:space="preserve">2015</t>
  </si>
  <si>
    <t xml:space="preserve">66</t>
  </si>
  <si>
    <t xml:space="preserve">3.3</t>
  </si>
  <si>
    <t xml:space="preserve">39</t>
  </si>
  <si>
    <t xml:space="preserve">59.1</t>
  </si>
  <si>
    <t xml:space="preserve">1708</t>
  </si>
  <si>
    <t xml:space="preserve">47</t>
  </si>
  <si>
    <t xml:space="preserve">2.8</t>
  </si>
  <si>
    <t xml:space="preserve">25</t>
  </si>
  <si>
    <t xml:space="preserve">53.2</t>
  </si>
  <si>
    <t xml:space="preserve">5846</t>
  </si>
  <si>
    <t xml:space="preserve">303</t>
  </si>
  <si>
    <t xml:space="preserve">273</t>
  </si>
  <si>
    <t xml:space="preserve">4.7</t>
  </si>
  <si>
    <t xml:space="preserve">63.7</t>
  </si>
  <si>
    <t xml:space="preserve">2945</t>
  </si>
  <si>
    <t xml:space="preserve">299</t>
  </si>
  <si>
    <t xml:space="preserve">277</t>
  </si>
  <si>
    <t xml:space="preserve">141</t>
  </si>
  <si>
    <t xml:space="preserve">50.9</t>
  </si>
  <si>
    <t xml:space="preserve">2939</t>
  </si>
  <si>
    <t xml:space="preserve">257</t>
  </si>
  <si>
    <t xml:space="preserve">8.1</t>
  </si>
  <si>
    <t xml:space="preserve">111</t>
  </si>
  <si>
    <t xml:space="preserve">46.4</t>
  </si>
  <si>
    <t xml:space="preserve">2491</t>
  </si>
  <si>
    <t xml:space="preserve">49.7</t>
  </si>
  <si>
    <t xml:space="preserve">8375</t>
  </si>
  <si>
    <t xml:space="preserve">742</t>
  </si>
  <si>
    <t xml:space="preserve">693</t>
  </si>
  <si>
    <t xml:space="preserve">340</t>
  </si>
  <si>
    <t xml:space="preserve">49.1</t>
  </si>
  <si>
    <t xml:space="preserve">1411</t>
  </si>
  <si>
    <t xml:space="preserve">166</t>
  </si>
  <si>
    <t xml:space="preserve">156</t>
  </si>
  <si>
    <t xml:space="preserve">11.1</t>
  </si>
  <si>
    <t xml:space="preserve">76</t>
  </si>
  <si>
    <t xml:space="preserve">48.7</t>
  </si>
  <si>
    <t xml:space="preserve">1469</t>
  </si>
  <si>
    <t xml:space="preserve">143</t>
  </si>
  <si>
    <t xml:space="preserve">59</t>
  </si>
  <si>
    <t xml:space="preserve">46.5</t>
  </si>
  <si>
    <t xml:space="preserve">1286</t>
  </si>
  <si>
    <t xml:space="preserve">119</t>
  </si>
  <si>
    <t xml:space="preserve">114</t>
  </si>
  <si>
    <t xml:space="preserve">8.9</t>
  </si>
  <si>
    <t xml:space="preserve">44</t>
  </si>
  <si>
    <t xml:space="preserve">4166</t>
  </si>
  <si>
    <t xml:space="preserve">428</t>
  </si>
  <si>
    <t xml:space="preserve">397</t>
  </si>
  <si>
    <t xml:space="preserve">45.1</t>
  </si>
  <si>
    <t xml:space="preserve">2772</t>
  </si>
  <si>
    <t xml:space="preserve">315</t>
  </si>
  <si>
    <t xml:space="preserve">291</t>
  </si>
  <si>
    <t xml:space="preserve">148</t>
  </si>
  <si>
    <t xml:space="preserve">2225</t>
  </si>
  <si>
    <t xml:space="preserve">218</t>
  </si>
  <si>
    <t xml:space="preserve">101</t>
  </si>
  <si>
    <t xml:space="preserve">49.8</t>
  </si>
  <si>
    <t xml:space="preserve">2290</t>
  </si>
  <si>
    <t xml:space="preserve">238</t>
  </si>
  <si>
    <t xml:space="preserve">230</t>
  </si>
  <si>
    <t xml:space="preserve">105</t>
  </si>
  <si>
    <t xml:space="preserve">45.7</t>
  </si>
  <si>
    <t xml:space="preserve">7287</t>
  </si>
  <si>
    <t xml:space="preserve">771</t>
  </si>
  <si>
    <t xml:space="preserve">724</t>
  </si>
  <si>
    <t xml:space="preserve">354</t>
  </si>
  <si>
    <t xml:space="preserve">3234</t>
  </si>
  <si>
    <t xml:space="preserve">285</t>
  </si>
  <si>
    <t xml:space="preserve">268</t>
  </si>
  <si>
    <t xml:space="preserve">113</t>
  </si>
  <si>
    <t xml:space="preserve">42.2</t>
  </si>
  <si>
    <t xml:space="preserve">2913</t>
  </si>
  <si>
    <t xml:space="preserve">192</t>
  </si>
  <si>
    <t xml:space="preserve">184</t>
  </si>
  <si>
    <t xml:space="preserve">6.3</t>
  </si>
  <si>
    <t xml:space="preserve">75</t>
  </si>
  <si>
    <t xml:space="preserve">40.8</t>
  </si>
  <si>
    <t xml:space="preserve">2313</t>
  </si>
  <si>
    <t xml:space="preserve">153</t>
  </si>
  <si>
    <t xml:space="preserve">6.6</t>
  </si>
  <si>
    <t xml:space="preserve">63</t>
  </si>
  <si>
    <t xml:space="preserve">41.2</t>
  </si>
  <si>
    <t xml:space="preserve">8460</t>
  </si>
  <si>
    <t xml:space="preserve">637</t>
  </si>
  <si>
    <t xml:space="preserve">605</t>
  </si>
  <si>
    <t xml:space="preserve">7.2</t>
  </si>
  <si>
    <t xml:space="preserve">251</t>
  </si>
  <si>
    <t xml:space="preserve">41.5</t>
  </si>
  <si>
    <t xml:space="preserve">5738</t>
  </si>
  <si>
    <t xml:space="preserve">553</t>
  </si>
  <si>
    <t xml:space="preserve">506</t>
  </si>
  <si>
    <t xml:space="preserve">5847</t>
  </si>
  <si>
    <t xml:space="preserve">453</t>
  </si>
  <si>
    <t xml:space="preserve">422</t>
  </si>
  <si>
    <t xml:space="preserve">188</t>
  </si>
  <si>
    <t xml:space="preserve">44.5</t>
  </si>
  <si>
    <t xml:space="preserve">5396</t>
  </si>
  <si>
    <t xml:space="preserve">494</t>
  </si>
  <si>
    <t xml:space="preserve">476</t>
  </si>
  <si>
    <t xml:space="preserve">202</t>
  </si>
  <si>
    <t xml:space="preserve">42.4</t>
  </si>
  <si>
    <t xml:space="preserve">16981</t>
  </si>
  <si>
    <t xml:space="preserve">1500</t>
  </si>
  <si>
    <t xml:space="preserve">1404</t>
  </si>
  <si>
    <t xml:space="preserve">625</t>
  </si>
  <si>
    <t xml:space="preserve">975</t>
  </si>
  <si>
    <t xml:space="preserve">107</t>
  </si>
  <si>
    <t xml:space="preserve">9.6</t>
  </si>
  <si>
    <t xml:space="preserve">36</t>
  </si>
  <si>
    <t xml:space="preserve">38.3</t>
  </si>
  <si>
    <t xml:space="preserve">943</t>
  </si>
  <si>
    <t xml:space="preserve">50.7</t>
  </si>
  <si>
    <t xml:space="preserve">1068</t>
  </si>
  <si>
    <t xml:space="preserve">91</t>
  </si>
  <si>
    <t xml:space="preserve">89</t>
  </si>
  <si>
    <t xml:space="preserve">35</t>
  </si>
  <si>
    <t xml:space="preserve">39.3</t>
  </si>
  <si>
    <t xml:space="preserve">2986</t>
  </si>
  <si>
    <t xml:space="preserve">281</t>
  </si>
  <si>
    <t xml:space="preserve">258</t>
  </si>
  <si>
    <t xml:space="preserve">109</t>
  </si>
  <si>
    <t xml:space="preserve">1646</t>
  </si>
  <si>
    <t xml:space="preserve">125</t>
  </si>
  <si>
    <t xml:space="preserve">7.6</t>
  </si>
  <si>
    <t xml:space="preserve">80</t>
  </si>
  <si>
    <t xml:space="preserve">64.0</t>
  </si>
  <si>
    <t xml:space="preserve">3326</t>
  </si>
  <si>
    <t xml:space="preserve">232</t>
  </si>
  <si>
    <t xml:space="preserve">6.5</t>
  </si>
  <si>
    <t xml:space="preserve">95</t>
  </si>
  <si>
    <t xml:space="preserve">3577</t>
  </si>
  <si>
    <t xml:space="preserve">321</t>
  </si>
  <si>
    <t xml:space="preserve">308</t>
  </si>
  <si>
    <t xml:space="preserve">152</t>
  </si>
  <si>
    <t xml:space="preserve">8549</t>
  </si>
  <si>
    <t xml:space="preserve">690</t>
  </si>
  <si>
    <t xml:space="preserve">648</t>
  </si>
  <si>
    <t xml:space="preserve">327</t>
  </si>
  <si>
    <t xml:space="preserve">50.5</t>
  </si>
  <si>
    <t xml:space="preserve">3932</t>
  </si>
  <si>
    <t xml:space="preserve">435</t>
  </si>
  <si>
    <t xml:space="preserve">407</t>
  </si>
  <si>
    <t xml:space="preserve">10.4</t>
  </si>
  <si>
    <t xml:space="preserve">189</t>
  </si>
  <si>
    <t xml:space="preserve">3135</t>
  </si>
  <si>
    <t xml:space="preserve">242</t>
  </si>
  <si>
    <t xml:space="preserve">219</t>
  </si>
  <si>
    <t xml:space="preserve">7.0</t>
  </si>
  <si>
    <t xml:space="preserve">106</t>
  </si>
  <si>
    <t xml:space="preserve">48.4</t>
  </si>
  <si>
    <t xml:space="preserve">3852</t>
  </si>
  <si>
    <t xml:space="preserve">352</t>
  </si>
  <si>
    <t xml:space="preserve">335</t>
  </si>
  <si>
    <t xml:space="preserve">8.7</t>
  </si>
  <si>
    <t xml:space="preserve">45.4</t>
  </si>
  <si>
    <t xml:space="preserve">10919</t>
  </si>
  <si>
    <t xml:space="preserve">1029</t>
  </si>
  <si>
    <t xml:space="preserve">961</t>
  </si>
  <si>
    <t xml:space="preserve">447</t>
  </si>
  <si>
    <t xml:space="preserve">935</t>
  </si>
  <si>
    <t xml:space="preserve">65</t>
  </si>
  <si>
    <t xml:space="preserve">1252</t>
  </si>
  <si>
    <t xml:space="preserve">102</t>
  </si>
  <si>
    <t xml:space="preserve">1158</t>
  </si>
  <si>
    <t xml:space="preserve">41.1</t>
  </si>
  <si>
    <t xml:space="preserve">3345</t>
  </si>
  <si>
    <t xml:space="preserve">328</t>
  </si>
  <si>
    <t xml:space="preserve">49.5</t>
  </si>
  <si>
    <t xml:space="preserve">1789</t>
  </si>
  <si>
    <t xml:space="preserve">155</t>
  </si>
  <si>
    <t xml:space="preserve">1865</t>
  </si>
  <si>
    <t xml:space="preserve">149</t>
  </si>
  <si>
    <t xml:space="preserve">42.3</t>
  </si>
  <si>
    <t xml:space="preserve">1976</t>
  </si>
  <si>
    <t xml:space="preserve">199</t>
  </si>
  <si>
    <t xml:space="preserve">9.7</t>
  </si>
  <si>
    <t xml:space="preserve">93</t>
  </si>
  <si>
    <t xml:space="preserve">5630</t>
  </si>
  <si>
    <t xml:space="preserve">528</t>
  </si>
  <si>
    <t xml:space="preserve">495</t>
  </si>
  <si>
    <t xml:space="preserve">47.7</t>
  </si>
  <si>
    <t xml:space="preserve">1596</t>
  </si>
  <si>
    <t xml:space="preserve">71</t>
  </si>
  <si>
    <t xml:space="preserve">67</t>
  </si>
  <si>
    <t xml:space="preserve">4.2</t>
  </si>
  <si>
    <t xml:space="preserve">70.1</t>
  </si>
  <si>
    <t xml:space="preserve">1834</t>
  </si>
  <si>
    <t xml:space="preserve">173</t>
  </si>
  <si>
    <t xml:space="preserve">164</t>
  </si>
  <si>
    <t xml:space="preserve">1656</t>
  </si>
  <si>
    <t xml:space="preserve">104</t>
  </si>
  <si>
    <t xml:space="preserve">45.2</t>
  </si>
  <si>
    <t xml:space="preserve">5086</t>
  </si>
  <si>
    <t xml:space="preserve">357</t>
  </si>
  <si>
    <t xml:space="preserve">2155</t>
  </si>
  <si>
    <t xml:space="preserve">1864</t>
  </si>
  <si>
    <t xml:space="preserve">150</t>
  </si>
  <si>
    <t xml:space="preserve">44.7</t>
  </si>
  <si>
    <t xml:space="preserve">2022</t>
  </si>
  <si>
    <t xml:space="preserve">170</t>
  </si>
  <si>
    <t xml:space="preserve">78</t>
  </si>
  <si>
    <t xml:space="preserve">45.9</t>
  </si>
  <si>
    <t xml:space="preserve">6041</t>
  </si>
  <si>
    <t xml:space="preserve">551</t>
  </si>
  <si>
    <t xml:space="preserve">535</t>
  </si>
  <si>
    <t xml:space="preserve">44.1</t>
  </si>
  <si>
    <t xml:space="preserve">6634</t>
  </si>
  <si>
    <t xml:space="preserve">748</t>
  </si>
  <si>
    <t xml:space="preserve">691</t>
  </si>
  <si>
    <t xml:space="preserve">6058</t>
  </si>
  <si>
    <t xml:space="preserve">582</t>
  </si>
  <si>
    <t xml:space="preserve">545</t>
  </si>
  <si>
    <t xml:space="preserve">9.0</t>
  </si>
  <si>
    <t xml:space="preserve">47.2</t>
  </si>
  <si>
    <t xml:space="preserve">5539</t>
  </si>
  <si>
    <t xml:space="preserve">564</t>
  </si>
  <si>
    <t xml:space="preserve">546</t>
  </si>
  <si>
    <t xml:space="preserve">18231</t>
  </si>
  <si>
    <t xml:space="preserve">1894</t>
  </si>
  <si>
    <t xml:space="preserve">1782</t>
  </si>
  <si>
    <t xml:space="preserve">816</t>
  </si>
  <si>
    <t xml:space="preserve">45.8</t>
  </si>
  <si>
    <t xml:space="preserve">869</t>
  </si>
  <si>
    <t xml:space="preserve">11.4</t>
  </si>
  <si>
    <t xml:space="preserve">43.4</t>
  </si>
  <si>
    <t xml:space="preserve">847</t>
  </si>
  <si>
    <t xml:space="preserve">52.3</t>
  </si>
  <si>
    <t xml:space="preserve">798</t>
  </si>
  <si>
    <t xml:space="preserve">56</t>
  </si>
  <si>
    <t xml:space="preserve">6.8</t>
  </si>
  <si>
    <t xml:space="preserve">27</t>
  </si>
  <si>
    <t xml:space="preserve">2514</t>
  </si>
  <si>
    <t xml:space="preserve">234</t>
  </si>
  <si>
    <t xml:space="preserve">4663</t>
  </si>
  <si>
    <t xml:space="preserve">530</t>
  </si>
  <si>
    <t xml:space="preserve">204</t>
  </si>
  <si>
    <t xml:space="preserve">4155</t>
  </si>
  <si>
    <t xml:space="preserve">398</t>
  </si>
  <si>
    <t xml:space="preserve">375</t>
  </si>
  <si>
    <t xml:space="preserve">3386</t>
  </si>
  <si>
    <t xml:space="preserve">288</t>
  </si>
  <si>
    <t xml:space="preserve">270</t>
  </si>
  <si>
    <t xml:space="preserve">40.7</t>
  </si>
  <si>
    <t xml:space="preserve">12204</t>
  </si>
  <si>
    <t xml:space="preserve">1216</t>
  </si>
  <si>
    <t xml:space="preserve">1144</t>
  </si>
  <si>
    <t xml:space="preserve">488</t>
  </si>
  <si>
    <t xml:space="preserve">2160</t>
  </si>
  <si>
    <t xml:space="preserve">262</t>
  </si>
  <si>
    <t xml:space="preserve">12.1</t>
  </si>
  <si>
    <t xml:space="preserve">1991</t>
  </si>
  <si>
    <t xml:space="preserve">2083</t>
  </si>
  <si>
    <t xml:space="preserve">190</t>
  </si>
  <si>
    <t xml:space="preserve">180</t>
  </si>
  <si>
    <t xml:space="preserve">55.6</t>
  </si>
  <si>
    <t xml:space="preserve">6234</t>
  </si>
  <si>
    <t xml:space="preserve">302</t>
  </si>
  <si>
    <t xml:space="preserve">4395</t>
  </si>
  <si>
    <t xml:space="preserve">365</t>
  </si>
  <si>
    <t xml:space="preserve">342</t>
  </si>
  <si>
    <t xml:space="preserve">7.8</t>
  </si>
  <si>
    <t xml:space="preserve">41.8</t>
  </si>
  <si>
    <t xml:space="preserve">5230</t>
  </si>
  <si>
    <t xml:space="preserve">348</t>
  </si>
  <si>
    <t xml:space="preserve">332</t>
  </si>
  <si>
    <t xml:space="preserve">36.1</t>
  </si>
  <si>
    <t xml:space="preserve">4307</t>
  </si>
  <si>
    <t xml:space="preserve">283</t>
  </si>
  <si>
    <t xml:space="preserve">37.7</t>
  </si>
  <si>
    <t xml:space="preserve">13932</t>
  </si>
  <si>
    <t xml:space="preserve">996</t>
  </si>
  <si>
    <t xml:space="preserve">947</t>
  </si>
  <si>
    <t xml:space="preserve">366</t>
  </si>
  <si>
    <t xml:space="preserve">1761</t>
  </si>
  <si>
    <t xml:space="preserve">4.3</t>
  </si>
  <si>
    <t xml:space="preserve">65.3</t>
  </si>
  <si>
    <t xml:space="preserve">1510</t>
  </si>
  <si>
    <t xml:space="preserve">64.1</t>
  </si>
  <si>
    <t xml:space="preserve">1635</t>
  </si>
  <si>
    <t xml:space="preserve">70</t>
  </si>
  <si>
    <t xml:space="preserve">4906</t>
  </si>
  <si>
    <t xml:space="preserve">3.8</t>
  </si>
  <si>
    <t xml:space="preserve">54.9</t>
  </si>
  <si>
    <t xml:space="preserve">1056</t>
  </si>
  <si>
    <t xml:space="preserve">34.0</t>
  </si>
  <si>
    <t xml:space="preserve">1208</t>
  </si>
  <si>
    <t xml:space="preserve">98</t>
  </si>
  <si>
    <t xml:space="preserve">33</t>
  </si>
  <si>
    <t xml:space="preserve">36.3</t>
  </si>
  <si>
    <t xml:space="preserve">1490</t>
  </si>
  <si>
    <t xml:space="preserve">33.6</t>
  </si>
  <si>
    <t xml:space="preserve">3754</t>
  </si>
  <si>
    <t xml:space="preserve">330</t>
  </si>
  <si>
    <t xml:space="preserve">310</t>
  </si>
  <si>
    <t xml:space="preserve">34.5</t>
  </si>
  <si>
    <t xml:space="preserve">1259</t>
  </si>
  <si>
    <t xml:space="preserve">135</t>
  </si>
  <si>
    <t xml:space="preserve">73</t>
  </si>
  <si>
    <t xml:space="preserve">54.1</t>
  </si>
  <si>
    <t xml:space="preserve">1211</t>
  </si>
  <si>
    <t xml:space="preserve">45</t>
  </si>
  <si>
    <t xml:space="preserve">45.0</t>
  </si>
  <si>
    <t xml:space="preserve">1075</t>
  </si>
  <si>
    <t xml:space="preserve">86</t>
  </si>
  <si>
    <t xml:space="preserve">3545</t>
  </si>
  <si>
    <t xml:space="preserve">339</t>
  </si>
  <si>
    <t xml:space="preserve">226</t>
  </si>
  <si>
    <t xml:space="preserve">37</t>
  </si>
  <si>
    <t xml:space="preserve">16.4</t>
  </si>
  <si>
    <t xml:space="preserve">20</t>
  </si>
  <si>
    <t xml:space="preserve">168</t>
  </si>
  <si>
    <t xml:space="preserve">11</t>
  </si>
  <si>
    <t xml:space="preserve">10</t>
  </si>
  <si>
    <t xml:space="preserve">6</t>
  </si>
  <si>
    <t xml:space="preserve">60.0</t>
  </si>
  <si>
    <t xml:space="preserve">63.2</t>
  </si>
  <si>
    <t xml:space="preserve">574</t>
  </si>
  <si>
    <t xml:space="preserve">11.5</t>
  </si>
  <si>
    <t xml:space="preserve">57.6</t>
  </si>
  <si>
    <t xml:space="preserve">1818</t>
  </si>
  <si>
    <t xml:space="preserve">194</t>
  </si>
  <si>
    <t xml:space="preserve">58.1</t>
  </si>
  <si>
    <t xml:space="preserve">1731</t>
  </si>
  <si>
    <t xml:space="preserve">151</t>
  </si>
  <si>
    <t xml:space="preserve">1285</t>
  </si>
  <si>
    <t xml:space="preserve">117</t>
  </si>
  <si>
    <t xml:space="preserve">55</t>
  </si>
  <si>
    <t xml:space="preserve">48.2</t>
  </si>
  <si>
    <t xml:space="preserve">4834</t>
  </si>
  <si>
    <t xml:space="preserve">462</t>
  </si>
  <si>
    <t xml:space="preserve">442</t>
  </si>
  <si>
    <t xml:space="preserve">241</t>
  </si>
  <si>
    <t xml:space="preserve">54.5</t>
  </si>
  <si>
    <t xml:space="preserve">3543</t>
  </si>
  <si>
    <t xml:space="preserve">3167</t>
  </si>
  <si>
    <t xml:space="preserve">6.1</t>
  </si>
  <si>
    <t xml:space="preserve">39.1</t>
  </si>
  <si>
    <t xml:space="preserve">2881</t>
  </si>
  <si>
    <t xml:space="preserve">255</t>
  </si>
  <si>
    <t xml:space="preserve">245</t>
  </si>
  <si>
    <t xml:space="preserve">9591</t>
  </si>
  <si>
    <t xml:space="preserve">624</t>
  </si>
  <si>
    <t xml:space="preserve">585</t>
  </si>
  <si>
    <t xml:space="preserve">42.9</t>
  </si>
  <si>
    <t xml:space="preserve">2392</t>
  </si>
  <si>
    <t xml:space="preserve">267</t>
  </si>
  <si>
    <t xml:space="preserve">11.2</t>
  </si>
  <si>
    <t xml:space="preserve">1994</t>
  </si>
  <si>
    <t xml:space="preserve">132</t>
  </si>
  <si>
    <t xml:space="preserve">1803</t>
  </si>
  <si>
    <t xml:space="preserve">131</t>
  </si>
  <si>
    <t xml:space="preserve">6189</t>
  </si>
  <si>
    <t xml:space="preserve">561</t>
  </si>
  <si>
    <t xml:space="preserve">250</t>
  </si>
  <si>
    <t xml:space="preserve">1681</t>
  </si>
  <si>
    <t xml:space="preserve">13.3</t>
  </si>
  <si>
    <t xml:space="preserve">51.1</t>
  </si>
  <si>
    <t xml:space="preserve">1467</t>
  </si>
  <si>
    <t xml:space="preserve">57.7</t>
  </si>
  <si>
    <t xml:space="preserve">1235</t>
  </si>
  <si>
    <t xml:space="preserve">116</t>
  </si>
  <si>
    <t xml:space="preserve">58</t>
  </si>
  <si>
    <t xml:space="preserve">4383</t>
  </si>
  <si>
    <t xml:space="preserve">487</t>
  </si>
  <si>
    <t xml:space="preserve">243</t>
  </si>
  <si>
    <t xml:space="preserve">52.6</t>
  </si>
  <si>
    <t xml:space="preserve">3270</t>
  </si>
  <si>
    <t xml:space="preserve">454</t>
  </si>
  <si>
    <t xml:space="preserve">13.9</t>
  </si>
  <si>
    <t xml:space="preserve">52.0</t>
  </si>
  <si>
    <t xml:space="preserve">3116</t>
  </si>
  <si>
    <t xml:space="preserve">306</t>
  </si>
  <si>
    <t xml:space="preserve">3002</t>
  </si>
  <si>
    <t xml:space="preserve">276</t>
  </si>
  <si>
    <t xml:space="preserve">118</t>
  </si>
  <si>
    <t xml:space="preserve">44.0</t>
  </si>
  <si>
    <t xml:space="preserve">9388</t>
  </si>
  <si>
    <t xml:space="preserve">1085</t>
  </si>
  <si>
    <t xml:space="preserve">1028</t>
  </si>
  <si>
    <t xml:space="preserve">505</t>
  </si>
  <si>
    <t xml:space="preserve">3638</t>
  </si>
  <si>
    <t xml:space="preserve">388</t>
  </si>
  <si>
    <t xml:space="preserve">367</t>
  </si>
  <si>
    <t xml:space="preserve">10.1</t>
  </si>
  <si>
    <t xml:space="preserve">136</t>
  </si>
  <si>
    <t xml:space="preserve">37.1</t>
  </si>
  <si>
    <t xml:space="preserve">3095</t>
  </si>
  <si>
    <t xml:space="preserve">40.2</t>
  </si>
  <si>
    <t xml:space="preserve">3018</t>
  </si>
  <si>
    <t xml:space="preserve">240</t>
  </si>
  <si>
    <t xml:space="preserve">231</t>
  </si>
  <si>
    <t xml:space="preserve">96</t>
  </si>
  <si>
    <t xml:space="preserve">41.6</t>
  </si>
  <si>
    <t xml:space="preserve">9751</t>
  </si>
  <si>
    <t xml:space="preserve">860</t>
  </si>
  <si>
    <t xml:space="preserve">817</t>
  </si>
  <si>
    <t xml:space="preserve">39.2</t>
  </si>
  <si>
    <t xml:space="preserve">1145</t>
  </si>
  <si>
    <t xml:space="preserve">50</t>
  </si>
  <si>
    <t xml:space="preserve">1035</t>
  </si>
  <si>
    <t xml:space="preserve">37.9</t>
  </si>
  <si>
    <t xml:space="preserve">1019</t>
  </si>
  <si>
    <t xml:space="preserve">32</t>
  </si>
  <si>
    <t xml:space="preserve">35.2</t>
  </si>
  <si>
    <t xml:space="preserve">3199</t>
  </si>
  <si>
    <t xml:space="preserve">287</t>
  </si>
  <si>
    <t xml:space="preserve">115</t>
  </si>
  <si>
    <t xml:space="preserve">40.1</t>
  </si>
  <si>
    <t xml:space="preserve">1847</t>
  </si>
  <si>
    <t xml:space="preserve">77</t>
  </si>
  <si>
    <t xml:space="preserve">1554</t>
  </si>
  <si>
    <t xml:space="preserve">60</t>
  </si>
  <si>
    <t xml:space="preserve">3.6</t>
  </si>
  <si>
    <t xml:space="preserve">1508</t>
  </si>
  <si>
    <t xml:space="preserve">133</t>
  </si>
  <si>
    <t xml:space="preserve">34.6</t>
  </si>
  <si>
    <t xml:space="preserve">4909</t>
  </si>
  <si>
    <t xml:space="preserve">383</t>
  </si>
  <si>
    <t xml:space="preserve">360</t>
  </si>
  <si>
    <t xml:space="preserve">41.4</t>
  </si>
  <si>
    <t xml:space="preserve">1165</t>
  </si>
  <si>
    <t xml:space="preserve">124</t>
  </si>
  <si>
    <t xml:space="preserve">61</t>
  </si>
  <si>
    <t xml:space="preserve">1442</t>
  </si>
  <si>
    <t xml:space="preserve">126</t>
  </si>
  <si>
    <t xml:space="preserve">49.2</t>
  </si>
  <si>
    <t xml:space="preserve">1558</t>
  </si>
  <si>
    <t xml:space="preserve">138</t>
  </si>
  <si>
    <t xml:space="preserve">4165</t>
  </si>
  <si>
    <t xml:space="preserve">48.1</t>
  </si>
  <si>
    <t xml:space="preserve">2950</t>
  </si>
  <si>
    <t xml:space="preserve">43.0</t>
  </si>
  <si>
    <t xml:space="preserve">2280</t>
  </si>
  <si>
    <t xml:space="preserve">62</t>
  </si>
  <si>
    <t xml:space="preserve">36.9</t>
  </si>
  <si>
    <t xml:space="preserve">2141</t>
  </si>
  <si>
    <t xml:space="preserve">169</t>
  </si>
  <si>
    <t xml:space="preserve">33.3</t>
  </si>
  <si>
    <t xml:space="preserve">7371</t>
  </si>
  <si>
    <t xml:space="preserve">626</t>
  </si>
  <si>
    <t xml:space="preserve">591</t>
  </si>
  <si>
    <t xml:space="preserve">228</t>
  </si>
  <si>
    <t xml:space="preserve">95604</t>
  </si>
  <si>
    <t xml:space="preserve">9780</t>
  </si>
  <si>
    <t xml:space="preserve">9083</t>
  </si>
  <si>
    <t xml:space="preserve">4371</t>
  </si>
  <si>
    <t xml:space="preserve">92210</t>
  </si>
  <si>
    <t xml:space="preserve">7471</t>
  </si>
  <si>
    <t xml:space="preserve">6988</t>
  </si>
  <si>
    <t xml:space="preserve">3175</t>
  </si>
  <si>
    <t xml:space="preserve">87996</t>
  </si>
  <si>
    <t xml:space="preserve">7514</t>
  </si>
  <si>
    <t xml:space="preserve">7207</t>
  </si>
  <si>
    <t xml:space="preserve">3165</t>
  </si>
  <si>
    <t xml:space="preserve">43.9</t>
  </si>
  <si>
    <t xml:space="preserve">275810</t>
  </si>
  <si>
    <t xml:space="preserve">24765</t>
  </si>
  <si>
    <t xml:space="preserve">23278</t>
  </si>
  <si>
    <t xml:space="preserve">10711</t>
  </si>
  <si>
    <t xml:space="preserve">46.0</t>
  </si>
  <si>
    <t xml:space="preserve">GOS graduates employed, 2019</t>
  </si>
  <si>
    <t xml:space="preserve">Provided valid supervisor details, 2019</t>
  </si>
  <si>
    <t xml:space="preserve">Supervisors approached, 2019</t>
  </si>
  <si>
    <t xml:space="preserve">Supervisor referral rate, 2019</t>
  </si>
  <si>
    <t xml:space="preserve">Supervisors completed, 2019</t>
  </si>
  <si>
    <t xml:space="preserve">Supervisor response rate, 2019</t>
  </si>
  <si>
    <t xml:space="preserve">GOS graduates employed, 2020</t>
  </si>
  <si>
    <t xml:space="preserve">Provided valid supervisor details, 2020</t>
  </si>
  <si>
    <t xml:space="preserve">Supervisors approached, 2020</t>
  </si>
  <si>
    <t xml:space="preserve">Supervisor referral rate, 2020</t>
  </si>
  <si>
    <t xml:space="preserve">Supervisors completed, 2020</t>
  </si>
  <si>
    <t xml:space="preserve">Supervisor response rate, 2020</t>
  </si>
  <si>
    <t xml:space="preserve">GOS graduates employed, 2021</t>
  </si>
  <si>
    <t xml:space="preserve">Provided valid supervisor details, 2021</t>
  </si>
  <si>
    <t xml:space="preserve">Supervisors approached, 2021</t>
  </si>
  <si>
    <t xml:space="preserve">Supervisor referral rate, 2021</t>
  </si>
  <si>
    <t xml:space="preserve">Supervisors completed, 2021</t>
  </si>
  <si>
    <t xml:space="preserve">Supervisor response rate, 2021</t>
  </si>
  <si>
    <t xml:space="preserve">GOS graduates employed, 2019 - 2021</t>
  </si>
  <si>
    <t xml:space="preserve">Provided valid supervisor details, 2019 - 2021</t>
  </si>
  <si>
    <t xml:space="preserve">Supervisors approached, 2019 - 2021</t>
  </si>
  <si>
    <t xml:space="preserve">Supervisor referral rate, 2019 - 2021</t>
  </si>
  <si>
    <t xml:space="preserve">Supervisors completed, 2019 - 2021</t>
  </si>
  <si>
    <t xml:space="preserve">Supervisor response rate, 2019 - 2021</t>
  </si>
  <si>
    <t xml:space="preserve">Academies Australasia Polytechnic Pty Limited</t>
  </si>
  <si>
    <t xml:space="preserve">3</t>
  </si>
  <si>
    <t xml:space="preserve">2</t>
  </si>
  <si>
    <t xml:space="preserve">0.0</t>
  </si>
  <si>
    <t xml:space="preserve">Academy of Information Technology</t>
  </si>
  <si>
    <t xml:space="preserve">13.0</t>
  </si>
  <si>
    <t xml:space="preserve">5</t>
  </si>
  <si>
    <t xml:space="preserve">1</t>
  </si>
  <si>
    <t xml:space="preserve">20.0</t>
  </si>
  <si>
    <t xml:space="preserve">14</t>
  </si>
  <si>
    <t xml:space="preserve">23.1</t>
  </si>
  <si>
    <t xml:space="preserve">214</t>
  </si>
  <si>
    <t xml:space="preserve">24</t>
  </si>
  <si>
    <t xml:space="preserve">7</t>
  </si>
  <si>
    <t xml:space="preserve">29.2</t>
  </si>
  <si>
    <t xml:space="preserve">ACAP and NCPS</t>
  </si>
  <si>
    <t xml:space="preserve">28</t>
  </si>
  <si>
    <t xml:space="preserve">26</t>
  </si>
  <si>
    <t xml:space="preserve">61.5</t>
  </si>
  <si>
    <t xml:space="preserve">313</t>
  </si>
  <si>
    <t xml:space="preserve">22</t>
  </si>
  <si>
    <t xml:space="preserve">9</t>
  </si>
  <si>
    <t xml:space="preserve">757</t>
  </si>
  <si>
    <t xml:space="preserve">57</t>
  </si>
  <si>
    <t xml:space="preserve">30</t>
  </si>
  <si>
    <t xml:space="preserve">Alphacrucis College</t>
  </si>
  <si>
    <t xml:space="preserve">63.6</t>
  </si>
  <si>
    <t xml:space="preserve">121</t>
  </si>
  <si>
    <t xml:space="preserve">18</t>
  </si>
  <si>
    <t xml:space="preserve">11.3</t>
  </si>
  <si>
    <t xml:space="preserve">43.8</t>
  </si>
  <si>
    <t xml:space="preserve">368</t>
  </si>
  <si>
    <t xml:space="preserve">51.4</t>
  </si>
  <si>
    <t xml:space="preserve">Asia Pacific International College</t>
  </si>
  <si>
    <t xml:space="preserve">128</t>
  </si>
  <si>
    <t xml:space="preserve">5.5</t>
  </si>
  <si>
    <t xml:space="preserve">28.6</t>
  </si>
  <si>
    <t xml:space="preserve">Australian College of Nursing</t>
  </si>
  <si>
    <t xml:space="preserve">183</t>
  </si>
  <si>
    <t xml:space="preserve">295</t>
  </si>
  <si>
    <t xml:space="preserve">31</t>
  </si>
  <si>
    <t xml:space="preserve">29</t>
  </si>
  <si>
    <t xml:space="preserve">372</t>
  </si>
  <si>
    <t xml:space="preserve">55.2</t>
  </si>
  <si>
    <t xml:space="preserve">850</t>
  </si>
  <si>
    <t xml:space="preserve">79</t>
  </si>
  <si>
    <t xml:space="preserve">46.8</t>
  </si>
  <si>
    <t xml:space="preserve">Australian College of Theology Limited</t>
  </si>
  <si>
    <t xml:space="preserve">58.3</t>
  </si>
  <si>
    <t xml:space="preserve">298</t>
  </si>
  <si>
    <t xml:space="preserve">15</t>
  </si>
  <si>
    <t xml:space="preserve">45.5</t>
  </si>
  <si>
    <t xml:space="preserve">69.2</t>
  </si>
  <si>
    <t xml:space="preserve">696</t>
  </si>
  <si>
    <t xml:space="preserve">56.3</t>
  </si>
  <si>
    <t xml:space="preserve">Australian Institute of Business Pty Ltd</t>
  </si>
  <si>
    <t xml:space="preserve">1063</t>
  </si>
  <si>
    <t xml:space="preserve">54.3</t>
  </si>
  <si>
    <t xml:space="preserve">51.0</t>
  </si>
  <si>
    <t xml:space="preserve">416</t>
  </si>
  <si>
    <t xml:space="preserve">1967</t>
  </si>
  <si>
    <t xml:space="preserve">200</t>
  </si>
  <si>
    <t xml:space="preserve">Australian Institute of Higher Education</t>
  </si>
  <si>
    <t xml:space="preserve">4</t>
  </si>
  <si>
    <t xml:space="preserve">25.0</t>
  </si>
  <si>
    <t xml:space="preserve">Australian Institute of Management Education &amp; Training</t>
  </si>
  <si>
    <t xml:space="preserve">5.4</t>
  </si>
  <si>
    <t xml:space="preserve">66.7</t>
  </si>
  <si>
    <t xml:space="preserve">85</t>
  </si>
  <si>
    <t xml:space="preserve">14.1</t>
  </si>
  <si>
    <t xml:space="preserve">206</t>
  </si>
  <si>
    <t xml:space="preserve">15.0</t>
  </si>
  <si>
    <t xml:space="preserve">35.5</t>
  </si>
  <si>
    <t xml:space="preserve">Australian Institute of Professional Counsellors</t>
  </si>
  <si>
    <t xml:space="preserve">8</t>
  </si>
  <si>
    <t xml:space="preserve">27.3</t>
  </si>
  <si>
    <t xml:space="preserve">100.0</t>
  </si>
  <si>
    <t xml:space="preserve">12.5</t>
  </si>
  <si>
    <t xml:space="preserve">75.0</t>
  </si>
  <si>
    <t xml:space="preserve">Avondale University College</t>
  </si>
  <si>
    <t xml:space="preserve">21.6</t>
  </si>
  <si>
    <t xml:space="preserve">16.7</t>
  </si>
  <si>
    <t xml:space="preserve">64.3</t>
  </si>
  <si>
    <t xml:space="preserve">12.0</t>
  </si>
  <si>
    <t xml:space="preserve">300</t>
  </si>
  <si>
    <t xml:space="preserve">51</t>
  </si>
  <si>
    <t xml:space="preserve">17.0</t>
  </si>
  <si>
    <t xml:space="preserve">58.8</t>
  </si>
  <si>
    <t xml:space="preserve">BBI - The Australian Institute of Theological Education</t>
  </si>
  <si>
    <t xml:space="preserve">10.3</t>
  </si>
  <si>
    <t xml:space="preserve">Box Hill Institute</t>
  </si>
  <si>
    <t xml:space="preserve">57.1</t>
  </si>
  <si>
    <t xml:space="preserve">Chisholm Institute</t>
  </si>
  <si>
    <t xml:space="preserve">17</t>
  </si>
  <si>
    <t xml:space="preserve">80.0</t>
  </si>
  <si>
    <t xml:space="preserve">Christian Heritage College</t>
  </si>
  <si>
    <t xml:space="preserve">18.1</t>
  </si>
  <si>
    <t xml:space="preserve">14.8</t>
  </si>
  <si>
    <t xml:space="preserve">CIC Higher Education</t>
  </si>
  <si>
    <t xml:space="preserve">Collarts (Australian College of the Arts)</t>
  </si>
  <si>
    <t xml:space="preserve">12.8</t>
  </si>
  <si>
    <t xml:space="preserve">2.2</t>
  </si>
  <si>
    <t xml:space="preserve">2.9</t>
  </si>
  <si>
    <t xml:space="preserve">161</t>
  </si>
  <si>
    <t xml:space="preserve">5.6</t>
  </si>
  <si>
    <t xml:space="preserve">Eastern College Australia</t>
  </si>
  <si>
    <t xml:space="preserve">17.6</t>
  </si>
  <si>
    <t xml:space="preserve">14.3</t>
  </si>
  <si>
    <t xml:space="preserve">36.4</t>
  </si>
  <si>
    <t xml:space="preserve">20.4</t>
  </si>
  <si>
    <t xml:space="preserve">70.0</t>
  </si>
  <si>
    <t xml:space="preserve">Endeavour College of Natural Health</t>
  </si>
  <si>
    <t xml:space="preserve">2.5</t>
  </si>
  <si>
    <t xml:space="preserve">61.1</t>
  </si>
  <si>
    <t xml:space="preserve">Engineering Institute of Technology</t>
  </si>
  <si>
    <t xml:space="preserve">14.0</t>
  </si>
  <si>
    <t xml:space="preserve">Excelsia College</t>
  </si>
  <si>
    <t xml:space="preserve">15.4</t>
  </si>
  <si>
    <t xml:space="preserve">69</t>
  </si>
  <si>
    <t xml:space="preserve">14.5</t>
  </si>
  <si>
    <t xml:space="preserve">37.5</t>
  </si>
  <si>
    <t xml:space="preserve">Gestalt Therapy Brisbane</t>
  </si>
  <si>
    <t xml:space="preserve">Health Education &amp; Training Institute</t>
  </si>
  <si>
    <t xml:space="preserve">Holmes Institute</t>
  </si>
  <si>
    <t xml:space="preserve">5.0</t>
  </si>
  <si>
    <t xml:space="preserve">358</t>
  </si>
  <si>
    <t xml:space="preserve">706</t>
  </si>
  <si>
    <t xml:space="preserve">41.3</t>
  </si>
  <si>
    <t xml:space="preserve">1689</t>
  </si>
  <si>
    <t xml:space="preserve">5.9</t>
  </si>
  <si>
    <t xml:space="preserve">38.4</t>
  </si>
  <si>
    <t xml:space="preserve">Holmesglen Institute</t>
  </si>
  <si>
    <t xml:space="preserve">62.5</t>
  </si>
  <si>
    <t xml:space="preserve">4.8</t>
  </si>
  <si>
    <t xml:space="preserve">260</t>
  </si>
  <si>
    <t xml:space="preserve">Ikon Institute of Australia</t>
  </si>
  <si>
    <t xml:space="preserve">International College of Hotel Management</t>
  </si>
  <si>
    <t xml:space="preserve">21.9</t>
  </si>
  <si>
    <t xml:space="preserve">71.4</t>
  </si>
  <si>
    <t xml:space="preserve">15.8</t>
  </si>
  <si>
    <t xml:space="preserve">International College of Management, Sydney</t>
  </si>
  <si>
    <t xml:space="preserve">30.8</t>
  </si>
  <si>
    <t xml:space="preserve">12.4</t>
  </si>
  <si>
    <t xml:space="preserve">40.6</t>
  </si>
  <si>
    <t xml:space="preserve">Kaplan Business School</t>
  </si>
  <si>
    <t xml:space="preserve">216</t>
  </si>
  <si>
    <t xml:space="preserve">37.0</t>
  </si>
  <si>
    <t xml:space="preserve">271</t>
  </si>
  <si>
    <t xml:space="preserve">53.6</t>
  </si>
  <si>
    <t xml:space="preserve">51.5</t>
  </si>
  <si>
    <t xml:space="preserve">807</t>
  </si>
  <si>
    <t xml:space="preserve">Kaplan Higher Education Pty Ltd</t>
  </si>
  <si>
    <t xml:space="preserve">38.1</t>
  </si>
  <si>
    <t xml:space="preserve">53.8</t>
  </si>
  <si>
    <t xml:space="preserve">650</t>
  </si>
  <si>
    <t xml:space="preserve">52</t>
  </si>
  <si>
    <t xml:space="preserve">Kent Institute Australia</t>
  </si>
  <si>
    <t xml:space="preserve">1.5</t>
  </si>
  <si>
    <t xml:space="preserve">38.5</t>
  </si>
  <si>
    <t xml:space="preserve">King's Own Institute</t>
  </si>
  <si>
    <t xml:space="preserve">314</t>
  </si>
  <si>
    <t xml:space="preserve">413</t>
  </si>
  <si>
    <t xml:space="preserve">4.6</t>
  </si>
  <si>
    <t xml:space="preserve">31.6</t>
  </si>
  <si>
    <t xml:space="preserve">254</t>
  </si>
  <si>
    <t xml:space="preserve">3.9</t>
  </si>
  <si>
    <t xml:space="preserve">40.0</t>
  </si>
  <si>
    <t xml:space="preserve">981</t>
  </si>
  <si>
    <t xml:space="preserve">LCI Melbourne</t>
  </si>
  <si>
    <t xml:space="preserve">Leo Cussen Centre for Law</t>
  </si>
  <si>
    <t xml:space="preserve">438</t>
  </si>
  <si>
    <t xml:space="preserve">Macleay College</t>
  </si>
  <si>
    <t xml:space="preserve">81</t>
  </si>
  <si>
    <t xml:space="preserve">83.3</t>
  </si>
  <si>
    <t xml:space="preserve">Marcus Oldham College</t>
  </si>
  <si>
    <t xml:space="preserve">44.4</t>
  </si>
  <si>
    <t xml:space="preserve">5.1</t>
  </si>
  <si>
    <t xml:space="preserve">15.5</t>
  </si>
  <si>
    <t xml:space="preserve">46.2</t>
  </si>
  <si>
    <t xml:space="preserve">Melbourne Institute of Technology</t>
  </si>
  <si>
    <t xml:space="preserve">35.3</t>
  </si>
  <si>
    <t xml:space="preserve">38.9</t>
  </si>
  <si>
    <t xml:space="preserve">544</t>
  </si>
  <si>
    <t xml:space="preserve">33.9</t>
  </si>
  <si>
    <t xml:space="preserve">Melbourne Polytechnic</t>
  </si>
  <si>
    <t xml:space="preserve">Montessori World Educational Institute (Australia)</t>
  </si>
  <si>
    <t xml:space="preserve">Moore Theological College</t>
  </si>
  <si>
    <t xml:space="preserve">24.6</t>
  </si>
  <si>
    <t xml:space="preserve">81.8</t>
  </si>
  <si>
    <t xml:space="preserve">18.9</t>
  </si>
  <si>
    <t xml:space="preserve">23.2</t>
  </si>
  <si>
    <t xml:space="preserve">SAE Institute</t>
  </si>
  <si>
    <t xml:space="preserve">181</t>
  </si>
  <si>
    <t xml:space="preserve">47.4</t>
  </si>
  <si>
    <t xml:space="preserve">7.9</t>
  </si>
  <si>
    <t xml:space="preserve">197</t>
  </si>
  <si>
    <t xml:space="preserve">4.1</t>
  </si>
  <si>
    <t xml:space="preserve">569</t>
  </si>
  <si>
    <t xml:space="preserve">Tabor College of Higher Education</t>
  </si>
  <si>
    <t xml:space="preserve">85.7</t>
  </si>
  <si>
    <t xml:space="preserve">TAFE NSW</t>
  </si>
  <si>
    <t xml:space="preserve">The Australian Guild of Music Education</t>
  </si>
  <si>
    <t xml:space="preserve">The Australian Institute of Music</t>
  </si>
  <si>
    <t xml:space="preserve">4.9</t>
  </si>
  <si>
    <t xml:space="preserve">The Cairnmillar Institute</t>
  </si>
  <si>
    <t xml:space="preserve">4.0</t>
  </si>
  <si>
    <t xml:space="preserve">6.9</t>
  </si>
  <si>
    <t xml:space="preserve">The College of Law Limited</t>
  </si>
  <si>
    <t xml:space="preserve">1083</t>
  </si>
  <si>
    <t xml:space="preserve">6.7</t>
  </si>
  <si>
    <t xml:space="preserve">47.9</t>
  </si>
  <si>
    <t xml:space="preserve">1228</t>
  </si>
  <si>
    <t xml:space="preserve">1316</t>
  </si>
  <si>
    <t xml:space="preserve">40.4</t>
  </si>
  <si>
    <t xml:space="preserve">3627</t>
  </si>
  <si>
    <t xml:space="preserve">The Tax Institute Higher Education</t>
  </si>
  <si>
    <t xml:space="preserve">Think Education</t>
  </si>
  <si>
    <t xml:space="preserve">195</t>
  </si>
  <si>
    <t xml:space="preserve">30.0</t>
  </si>
  <si>
    <t xml:space="preserve">4.4</t>
  </si>
  <si>
    <t xml:space="preserve">3.2</t>
  </si>
  <si>
    <t xml:space="preserve">424</t>
  </si>
  <si>
    <t xml:space="preserve">4.5</t>
  </si>
  <si>
    <t xml:space="preserve">UTS College</t>
  </si>
  <si>
    <t xml:space="preserve">157</t>
  </si>
  <si>
    <t xml:space="preserve">145</t>
  </si>
  <si>
    <t xml:space="preserve">3.4</t>
  </si>
  <si>
    <t xml:space="preserve">417</t>
  </si>
  <si>
    <t xml:space="preserve">31.3</t>
  </si>
  <si>
    <t xml:space="preserve">VIT (Victorian Institute of Technology)</t>
  </si>
  <si>
    <t xml:space="preserve">472</t>
  </si>
  <si>
    <t xml:space="preserve">23.5</t>
  </si>
  <si>
    <t xml:space="preserve">576</t>
  </si>
  <si>
    <t xml:space="preserve">22.0</t>
  </si>
  <si>
    <t xml:space="preserve">Wentworth Institute of Higher Education</t>
  </si>
  <si>
    <t xml:space="preserve">5.8</t>
  </si>
  <si>
    <t xml:space="preserve">Whitehouse Institute of Design, Australia</t>
  </si>
  <si>
    <t xml:space="preserve">Total NUHEIs</t>
  </si>
  <si>
    <t xml:space="preserve">7200</t>
  </si>
  <si>
    <t xml:space="preserve">714</t>
  </si>
  <si>
    <t xml:space="preserve">318</t>
  </si>
  <si>
    <t xml:space="preserve">6705</t>
  </si>
  <si>
    <t xml:space="preserve">577</t>
  </si>
  <si>
    <t xml:space="preserve">7982</t>
  </si>
  <si>
    <t xml:space="preserve">682</t>
  </si>
  <si>
    <t xml:space="preserve">639</t>
  </si>
  <si>
    <t xml:space="preserve">44.6</t>
  </si>
  <si>
    <t xml:space="preserve">21887</t>
  </si>
  <si>
    <t xml:space="preserve">1973</t>
  </si>
  <si>
    <t xml:space="preserve">1822</t>
  </si>
  <si>
    <t xml:space="preserve">858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</si>
</sst>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5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6"/>
      <color rgb="FF000000"/>
      <name val="Calibri"/>
      <b/>
    </font>
    <font>
      <sz val="10"/>
      <color rgb="FFFFFFFF"/>
      <name val="Arial"/>
      <b/>
    </font>
    <font>
      <sz val="11"/>
      <color rgb="FF000000"/>
      <name val="Calibri"/>
      <b/>
    </font>
  </fonts>
  <fills count="3">
    <fill>
      <patternFill patternType="none"/>
    </fill>
    <fill>
      <patternFill patternType="gray125"/>
    </fill>
    <fill>
      <patternFill patternType="solid">
        <fgColor rgb="FF1F698E"/>
      </patternFill>
    </fill>
  </fills>
  <borders count="3">
    <border>
      <left/>
      <right/>
      <top/>
      <bottom/>
      <diagonal/>
    </border>
    <border>
      <top style="medium">
        <color rgb="FF000000"/>
      </top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4" fillId="0" borderId="1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theme" Target="theme/theme1.xml"/><Relationship Id="rId32" Type="http://schemas.openxmlformats.org/officeDocument/2006/relationships/styles" Target="styles.xml"/><Relationship Id="rId33" Type="http://schemas.openxmlformats.org/officeDocument/2006/relationships/sharedStrings" Target="sharedStrings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5.png"/></Relationship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3</xdr:col>
      <xdr:colOff xmlns:xdr="http://schemas.openxmlformats.org/drawingml/2006/spreadsheetDrawing">0</xdr:colOff>
      <xdr:row xmlns:xdr="http://schemas.openxmlformats.org/drawingml/2006/spreadsheetDrawing">1</xdr:row>
      <xdr:rowOff xmlns:xdr="http://schemas.openxmlformats.org/drawingml/2006/spreadsheetDrawing">0</xdr:rowOff>
    </xdr:from>
    <xdr:ext xmlns:xdr="http://schemas.openxmlformats.org/drawingml/2006/spreadsheetDrawing" cx="10972800" cy="73152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1">
      <pane ySplit="3" topLeftCell="A4" activePane="bottomLeft" state="frozen"/>
      <selection pane="bottomLeft"/>
    </sheetView>
  </sheetViews>
  <sheetFormatPr defaultRowHeight="15.0" baseColWidth="10"/>
  <cols>
    <col min="1" max="1" width="34.71" hidden="0" customWidth="1"/>
    <col min="2" max="2" width="21.71" hidden="0" customWidth="1"/>
    <col min="3" max="3" width="127.71" hidden="0" customWidth="1"/>
  </cols>
  <sheetData>
    <row r="1">
      <c r="A1" s="2" t="s">
        <v>60</v>
      </c>
    </row>
    <row r="3">
      <c r="A3" s="3" t="s">
        <v>0</v>
      </c>
      <c r="B3" s="3" t="s">
        <v>1</v>
      </c>
      <c r="C3" s="3" t="s">
        <v>2</v>
      </c>
    </row>
    <row r="4">
      <c r="A4" s="1" t="str">
        <f>=HYPERLINK("#'EMPSAT_ALL_ALL_5Y'!A1", "EMPSAT_ALL_ALL_5Y")</f>
      </c>
      <c r="B4" t="s">
        <v>3</v>
      </c>
      <c r="C4" t="s">
        <v>4</v>
      </c>
    </row>
    <row r="5">
      <c r="A5" s="1" t="str">
        <f>=HYPERLINK("#'EMPSAT_ALL_ALL_1Y_FIG'!A1", "EMPSAT_ALL_ALL_1Y_FIG")</f>
      </c>
      <c r="B5" t="s">
        <v>5</v>
      </c>
      <c r="C5" t="s">
        <v>6</v>
      </c>
    </row>
    <row r="6">
      <c r="A6" s="1" t="str">
        <f>=HYPERLINK("#'EMPSAT_ALL_ALL_1Y_BFOE'!A1", "EMPSAT_ALL_ALL_1Y_BFOE")</f>
      </c>
      <c r="B6" t="s">
        <v>7</v>
      </c>
      <c r="C6" t="s">
        <v>8</v>
      </c>
    </row>
    <row r="7">
      <c r="A7" s="1" t="str">
        <f>=HYPERLINK("#'EMPSAT_ALL_ALL_1Y_BFOE_FIG'!A1", "EMPSAT_ALL_ALL_1Y_BFOE_FIG")</f>
      </c>
      <c r="B7" t="s">
        <v>9</v>
      </c>
      <c r="C7" t="s">
        <v>8</v>
      </c>
    </row>
    <row r="8">
      <c r="A8" s="1" t="str">
        <f>=HYPERLINK("#'EMPSAT_ALL_ALL_1Y_CHAR'!A1", "EMPSAT_ALL_ALL_1Y_CHAR")</f>
      </c>
      <c r="B8" t="s">
        <v>10</v>
      </c>
      <c r="C8" t="s">
        <v>11</v>
      </c>
    </row>
    <row r="9">
      <c r="A9" s="1" t="str">
        <f>=HYPERLINK("#'OVERSAT_ALL_ALL_1Y_CHAR_FIG'!A1", "OVERSAT_ALL_ALL_1Y_CHAR_FIG")</f>
      </c>
      <c r="B9" t="s">
        <v>12</v>
      </c>
      <c r="C9" t="s">
        <v>13</v>
      </c>
    </row>
    <row r="10">
      <c r="A10" s="1" t="str">
        <f>=HYPERLINK("#'OVERSAT_ALL_ALL_1Y_DG_FIG'!A1", "OVERSAT_ALL_ALL_1Y_DG_FIG")</f>
      </c>
      <c r="B10" t="s">
        <v>14</v>
      </c>
      <c r="C10" t="s">
        <v>15</v>
      </c>
    </row>
    <row r="11">
      <c r="A11" s="1" t="str">
        <f>=HYPERLINK("#'OVERSAT_ALL_ALL_1Y_OCC_FIG'!A1", "OVERSAT_ALL_ALL_1Y_OCC_FIG")</f>
      </c>
      <c r="B11" t="s">
        <v>16</v>
      </c>
      <c r="C11" t="s">
        <v>17</v>
      </c>
    </row>
    <row r="12">
      <c r="A12" s="1" t="str">
        <f>=HYPERLINK("#'EMPSAT_ALL_ALL_1Y_DG'!A1", "EMPSAT_ALL_ALL_1Y_DG")</f>
      </c>
      <c r="B12" t="s">
        <v>18</v>
      </c>
      <c r="C12" t="s">
        <v>19</v>
      </c>
    </row>
    <row r="13">
      <c r="A13" s="1" t="str">
        <f>=HYPERLINK("#'EMPSAT_ALL_ALL_1Y_LFCHAR'!A1", "EMPSAT_ALL_ALL_1Y_LFCHAR")</f>
      </c>
      <c r="B13" t="s">
        <v>20</v>
      </c>
      <c r="C13" t="s">
        <v>21</v>
      </c>
    </row>
    <row r="14">
      <c r="A14" s="1" t="str">
        <f>=HYPERLINK("#'OVERSAT_ALL_ALL_1Y_LFCHAR_FIG'!A1", "OVERSAT_ALL_ALL_1Y_LFCHAR_FIG")</f>
      </c>
      <c r="B14" t="s">
        <v>22</v>
      </c>
      <c r="C14" t="s">
        <v>23</v>
      </c>
    </row>
    <row r="15">
      <c r="A15" s="1" t="str">
        <f>=HYPERLINK("#'OVERSAT_ALL_UNI_3YP_FIG'!A1", "OVERSAT_ALL_UNI_3YP_FIG")</f>
      </c>
      <c r="B15" t="s">
        <v>24</v>
      </c>
      <c r="C15" t="s">
        <v>25</v>
      </c>
    </row>
    <row r="16">
      <c r="A16" s="1" t="str">
        <f>=HYPERLINK("#'EMPSAT_ALL_UNI_3YP'!A1", "EMPSAT_ALL_UNI_3YP")</f>
      </c>
      <c r="B16" t="s">
        <v>26</v>
      </c>
      <c r="C16" t="s">
        <v>27</v>
      </c>
    </row>
    <row r="17">
      <c r="A17" s="1" t="str">
        <f>=HYPERLINK("#'QUALIMP_ALL_ALL_1Y'!A1", "QUALIMP_ALL_ALL_1Y")</f>
      </c>
      <c r="B17" t="s">
        <v>28</v>
      </c>
      <c r="C17" t="s">
        <v>29</v>
      </c>
    </row>
    <row r="18">
      <c r="A18" s="1" t="str">
        <f>=HYPERLINK("#'QUALIMP_ALL_ALL_1Y_BFOE'!A1", "QUALIMP_ALL_ALL_1Y_BFOE")</f>
      </c>
      <c r="B18" t="s">
        <v>30</v>
      </c>
      <c r="C18" t="s">
        <v>31</v>
      </c>
    </row>
    <row r="19">
      <c r="A19" s="1" t="str">
        <f>=HYPERLINK("#'QUALIMP_ALL_ALL_1Y_OCC'!A1", "QUALIMP_ALL_ALL_1Y_OCC")</f>
      </c>
      <c r="B19" t="s">
        <v>32</v>
      </c>
      <c r="C19" t="s">
        <v>33</v>
      </c>
    </row>
    <row r="20">
      <c r="A20" s="1" t="str">
        <f>=HYPERLINK("#'CRSPREP_ALL_ALL_1Y'!A1", "CRSPREP_ALL_ALL_1Y")</f>
      </c>
      <c r="B20" t="s">
        <v>34</v>
      </c>
      <c r="C20" t="s">
        <v>35</v>
      </c>
    </row>
    <row r="21">
      <c r="A21" s="1" t="str">
        <f>=HYPERLINK("#'CRSPREP_ALL_ALL_1Y_BFOE'!A1", "CRSPREP_ALL_ALL_1Y_BFOE")</f>
      </c>
      <c r="B21" t="s">
        <v>36</v>
      </c>
      <c r="C21" t="s">
        <v>37</v>
      </c>
    </row>
    <row r="22">
      <c r="A22" s="1" t="str">
        <f>=HYPERLINK("#'CRSPREP_ALL_ALL_1Y_OCC'!A1", "CRSPREP_ALL_ALL_1Y_OCC")</f>
      </c>
      <c r="B22" t="s">
        <v>38</v>
      </c>
      <c r="C22" t="s">
        <v>39</v>
      </c>
    </row>
    <row r="23">
      <c r="A23" s="1" t="str">
        <f>=HYPERLINK("#'EPREP_ALL_ALL_1Y'!A1", "EPREP_ALL_ALL_1Y")</f>
      </c>
      <c r="B23" t="s">
        <v>40</v>
      </c>
      <c r="C23" t="s">
        <v>41</v>
      </c>
    </row>
    <row r="24">
      <c r="A24" s="1" t="str">
        <f>=HYPERLINK("#'EBETTR_ALL_ALL_1Y'!A1", "EBETTR_ALL_ALL_1Y")</f>
      </c>
      <c r="B24" t="s">
        <v>42</v>
      </c>
      <c r="C24" t="s">
        <v>43</v>
      </c>
    </row>
    <row r="25">
      <c r="A25" s="1" t="str">
        <f>=HYPERLINK("#'RR_ALL_ALL_3Y'!A1", "RR_ALL_ALL_3Y")</f>
      </c>
      <c r="B25" t="s">
        <v>44</v>
      </c>
      <c r="C25" t="s">
        <v>45</v>
      </c>
    </row>
    <row r="26">
      <c r="A26" s="1" t="str">
        <f>=HYPERLINK("#'RR_ALL_ALL_1Y_BFOE'!A1", "RR_ALL_ALL_1Y_BFOE")</f>
      </c>
      <c r="B26" t="s">
        <v>46</v>
      </c>
      <c r="C26" t="s">
        <v>47</v>
      </c>
    </row>
    <row r="27">
      <c r="A27" s="1" t="str">
        <f>=HYPERLINK("#'RR_ALL_ALL_1Y_CHAR'!A1", "RR_ALL_ALL_1Y_CHAR")</f>
      </c>
      <c r="B27" t="s">
        <v>48</v>
      </c>
      <c r="C27" t="s">
        <v>49</v>
      </c>
    </row>
    <row r="28">
      <c r="A28" s="1" t="str">
        <f>=HYPERLINK("#'RR_ALL_ALL_1Y_DG'!A1", "RR_ALL_ALL_1Y_DG")</f>
      </c>
      <c r="B28" t="s">
        <v>50</v>
      </c>
      <c r="C28" t="s">
        <v>51</v>
      </c>
    </row>
    <row r="29">
      <c r="A29" s="1" t="str">
        <f>=HYPERLINK("#'RR_ALL_ALL_1Y_LFCHAR'!A1", "RR_ALL_ALL_1Y_LFCHAR")</f>
      </c>
      <c r="B29" t="s">
        <v>52</v>
      </c>
      <c r="C29" t="s">
        <v>53</v>
      </c>
    </row>
    <row r="30">
      <c r="A30" s="1" t="str">
        <f>=HYPERLINK("#'RR_ALL_ALL_1Y_GAS'!A1", "RR_ALL_ALL_1Y_GAS")</f>
      </c>
      <c r="B30" t="s">
        <v>54</v>
      </c>
      <c r="C30" t="s">
        <v>55</v>
      </c>
    </row>
    <row r="31">
      <c r="A31" s="1" t="str">
        <f>=HYPERLINK("#'RR_ALL_UNI_3Y'!A1", "RR_ALL_UNI_3Y")</f>
      </c>
      <c r="B31" t="s">
        <v>56</v>
      </c>
      <c r="C31" t="s">
        <v>57</v>
      </c>
    </row>
    <row r="32">
      <c r="A32" s="1" t="str">
        <f>=HYPERLINK("#'RR_ALL_NUHEI_3Y'!A1", "RR_ALL_NUHEI_3Y")</f>
      </c>
      <c r="B32" t="s">
        <v>58</v>
      </c>
      <c r="C32" t="s">
        <v>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1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19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265</v>
      </c>
      <c r="B3" t="s">
        <v>279</v>
      </c>
      <c r="C3" t="s">
        <v>280</v>
      </c>
      <c r="D3" t="s">
        <v>281</v>
      </c>
      <c r="E3" t="s">
        <v>282</v>
      </c>
      <c r="F3" t="s">
        <v>283</v>
      </c>
      <c r="G3" t="s">
        <v>266</v>
      </c>
    </row>
    <row r="4">
      <c r="A4" t="s">
        <v>263</v>
      </c>
      <c r="B4" t="s">
        <v>284</v>
      </c>
      <c r="C4" t="s">
        <v>285</v>
      </c>
      <c r="D4" t="s">
        <v>286</v>
      </c>
      <c r="E4" t="s">
        <v>287</v>
      </c>
      <c r="F4" t="s">
        <v>288</v>
      </c>
      <c r="G4" t="s">
        <v>264</v>
      </c>
    </row>
    <row r="5">
      <c r="A5" t="s">
        <v>261</v>
      </c>
      <c r="B5" t="s">
        <v>289</v>
      </c>
      <c r="C5" t="s">
        <v>290</v>
      </c>
      <c r="D5" t="s">
        <v>291</v>
      </c>
      <c r="E5" t="s">
        <v>292</v>
      </c>
      <c r="F5" t="s">
        <v>293</v>
      </c>
      <c r="G5" t="s">
        <v>262</v>
      </c>
    </row>
    <row r="6">
      <c r="A6" t="s">
        <v>259</v>
      </c>
      <c r="B6" t="s">
        <v>294</v>
      </c>
      <c r="C6" t="s">
        <v>295</v>
      </c>
      <c r="D6" t="s">
        <v>296</v>
      </c>
      <c r="E6" t="s">
        <v>297</v>
      </c>
      <c r="F6" t="s">
        <v>298</v>
      </c>
      <c r="G6" t="s">
        <v>260</v>
      </c>
    </row>
    <row r="7">
      <c r="A7" t="s">
        <v>257</v>
      </c>
      <c r="B7" t="s">
        <v>299</v>
      </c>
      <c r="C7" t="s">
        <v>300</v>
      </c>
      <c r="D7" t="s">
        <v>301</v>
      </c>
      <c r="E7" t="s">
        <v>302</v>
      </c>
      <c r="F7" t="s">
        <v>301</v>
      </c>
      <c r="G7" t="s">
        <v>258</v>
      </c>
    </row>
    <row r="8">
      <c r="A8" t="s">
        <v>255</v>
      </c>
      <c r="B8" t="s">
        <v>69</v>
      </c>
      <c r="C8" t="s">
        <v>70</v>
      </c>
      <c r="D8" t="s">
        <v>303</v>
      </c>
      <c r="E8" t="s">
        <v>304</v>
      </c>
      <c r="F8" t="s">
        <v>73</v>
      </c>
      <c r="G8" t="s">
        <v>256</v>
      </c>
    </row>
    <row r="9">
      <c r="A9" t="s">
        <v>254</v>
      </c>
      <c r="B9" t="s">
        <v>305</v>
      </c>
      <c r="C9" t="s">
        <v>306</v>
      </c>
      <c r="D9" t="s">
        <v>307</v>
      </c>
      <c r="E9" t="s">
        <v>308</v>
      </c>
      <c r="F9" t="s">
        <v>309</v>
      </c>
      <c r="G9" t="s">
        <v>202</v>
      </c>
    </row>
    <row r="10">
      <c r="A10" t="s">
        <v>252</v>
      </c>
      <c r="B10" t="s">
        <v>310</v>
      </c>
      <c r="C10" t="s">
        <v>311</v>
      </c>
      <c r="D10" t="s">
        <v>312</v>
      </c>
      <c r="E10" t="s">
        <v>313</v>
      </c>
      <c r="F10" t="s">
        <v>314</v>
      </c>
      <c r="G10" t="s">
        <v>253</v>
      </c>
    </row>
    <row r="11">
      <c r="A11" t="s">
        <v>250</v>
      </c>
      <c r="B11" t="s">
        <v>315</v>
      </c>
      <c r="C11" t="s">
        <v>316</v>
      </c>
      <c r="D11" t="s">
        <v>317</v>
      </c>
      <c r="E11" t="s">
        <v>318</v>
      </c>
      <c r="F11" t="s">
        <v>319</v>
      </c>
      <c r="G11" t="s">
        <v>251</v>
      </c>
    </row>
    <row r="12">
      <c r="A12" t="s">
        <v>248</v>
      </c>
      <c r="B12" t="s">
        <v>320</v>
      </c>
      <c r="C12" t="s">
        <v>321</v>
      </c>
      <c r="D12" t="s">
        <v>322</v>
      </c>
      <c r="E12" t="s">
        <v>323</v>
      </c>
      <c r="F12" t="s">
        <v>324</v>
      </c>
      <c r="G12" t="s">
        <v>249</v>
      </c>
    </row>
    <row r="13">
      <c r="A13" s="4" t="s">
        <v>192</v>
      </c>
      <c r="B13" s="4" t="s">
        <v>69</v>
      </c>
      <c r="C13" s="4" t="s">
        <v>70</v>
      </c>
      <c r="D13" s="4" t="s">
        <v>71</v>
      </c>
      <c r="E13" s="4" t="s">
        <v>72</v>
      </c>
      <c r="F13" s="4" t="s">
        <v>73</v>
      </c>
      <c r="G13" s="4" t="s">
        <v>74</v>
      </c>
    </row>
    <row r="15">
      <c r="A15" t="s">
        <v>101</v>
      </c>
    </row>
    <row r="16">
      <c r="A16" t="s">
        <v>102</v>
      </c>
    </row>
    <row r="17">
      <c r="A17" t="s">
        <v>103</v>
      </c>
    </row>
    <row r="18">
      <c r="A18"/>
    </row>
    <row r="19">
      <c r="A19" t="s">
        <v>104</v>
      </c>
    </row>
    <row r="20">
      <c r="A20" t="s">
        <v>325</v>
      </c>
    </row>
    <row r="21">
      <c r="A21" t="s">
        <v>326</v>
      </c>
    </row>
    <row r="22">
      <c r="A22" t="s">
        <v>327</v>
      </c>
    </row>
    <row r="23">
      <c r="A23"/>
    </row>
    <row r="24">
      <c r="A24" t="s">
        <v>328</v>
      </c>
    </row>
    <row r="25">
      <c r="A25" t="s">
        <v>329</v>
      </c>
    </row>
    <row r="26">
      <c r="A26" t="s">
        <v>106</v>
      </c>
    </row>
    <row r="27">
      <c r="A27"/>
    </row>
    <row r="28">
      <c r="A28" t="s">
        <v>107</v>
      </c>
    </row>
    <row r="29">
      <c r="A29" t="s">
        <v>108</v>
      </c>
    </row>
    <row r="30">
      <c r="A30" t="s">
        <v>109</v>
      </c>
    </row>
    <row r="31">
      <c r="A31"/>
    </row>
    <row r="32">
      <c r="A32" t="s">
        <v>112</v>
      </c>
    </row>
    <row r="33">
      <c r="A33" t="s">
        <v>113</v>
      </c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  <row r="48">
      <c r="A48"/>
    </row>
    <row r="49">
      <c r="A49"/>
    </row>
    <row r="50">
      <c r="A50"/>
    </row>
    <row r="51">
      <c r="A51"/>
    </row>
    <row r="52">
      <c r="A52"/>
    </row>
    <row r="53">
      <c r="A53"/>
    </row>
    <row r="54">
      <c r="A54"/>
    </row>
    <row r="55">
      <c r="A55"/>
    </row>
    <row r="56">
      <c r="A56"/>
    </row>
    <row r="57">
      <c r="A57"/>
    </row>
    <row r="58">
      <c r="A58"/>
    </row>
    <row r="59">
      <c r="A59"/>
    </row>
    <row r="60">
      <c r="A60"/>
    </row>
    <row r="61">
      <c r="A61"/>
    </row>
    <row r="62">
      <c r="A62"/>
    </row>
    <row r="63">
      <c r="A63"/>
    </row>
    <row r="64">
      <c r="A64"/>
    </row>
    <row r="65">
      <c r="A65"/>
    </row>
    <row r="66">
      <c r="A66"/>
    </row>
    <row r="67">
      <c r="A67"/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21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267</v>
      </c>
      <c r="B3" t="s">
        <v>330</v>
      </c>
      <c r="C3" t="s">
        <v>331</v>
      </c>
      <c r="D3" t="s">
        <v>332</v>
      </c>
      <c r="E3" t="s">
        <v>333</v>
      </c>
      <c r="F3" t="s">
        <v>334</v>
      </c>
      <c r="G3" t="s">
        <v>268</v>
      </c>
    </row>
    <row r="4">
      <c r="A4" t="s">
        <v>269</v>
      </c>
      <c r="B4" t="s">
        <v>335</v>
      </c>
      <c r="C4" t="s">
        <v>336</v>
      </c>
      <c r="D4" t="s">
        <v>337</v>
      </c>
      <c r="E4" t="s">
        <v>338</v>
      </c>
      <c r="F4" t="s">
        <v>339</v>
      </c>
      <c r="G4" t="s">
        <v>270</v>
      </c>
    </row>
    <row r="5">
      <c r="A5" t="s">
        <v>271</v>
      </c>
      <c r="B5" t="s">
        <v>188</v>
      </c>
      <c r="C5" t="s">
        <v>340</v>
      </c>
      <c r="D5" t="s">
        <v>341</v>
      </c>
      <c r="E5" t="s">
        <v>342</v>
      </c>
      <c r="F5" t="s">
        <v>343</v>
      </c>
      <c r="G5" t="s">
        <v>272</v>
      </c>
    </row>
    <row r="6">
      <c r="A6" t="s">
        <v>273</v>
      </c>
      <c r="B6" t="s">
        <v>344</v>
      </c>
      <c r="C6" t="s">
        <v>345</v>
      </c>
      <c r="D6" t="s">
        <v>346</v>
      </c>
      <c r="E6" t="s">
        <v>347</v>
      </c>
      <c r="F6" t="s">
        <v>348</v>
      </c>
      <c r="G6" t="s">
        <v>274</v>
      </c>
    </row>
    <row r="7">
      <c r="A7" t="s">
        <v>275</v>
      </c>
      <c r="B7" t="s">
        <v>349</v>
      </c>
      <c r="C7" t="s">
        <v>350</v>
      </c>
      <c r="D7" t="s">
        <v>351</v>
      </c>
      <c r="E7" t="s">
        <v>352</v>
      </c>
      <c r="F7" t="s">
        <v>353</v>
      </c>
      <c r="G7" t="s">
        <v>276</v>
      </c>
    </row>
    <row r="8">
      <c r="A8" t="s">
        <v>277</v>
      </c>
      <c r="B8" t="s">
        <v>354</v>
      </c>
      <c r="C8" t="s">
        <v>355</v>
      </c>
      <c r="D8" t="s">
        <v>356</v>
      </c>
      <c r="E8" t="s">
        <v>357</v>
      </c>
      <c r="F8" t="s">
        <v>358</v>
      </c>
      <c r="G8" t="s">
        <v>278</v>
      </c>
    </row>
    <row r="9">
      <c r="A9" t="s">
        <v>359</v>
      </c>
      <c r="B9" t="s">
        <v>360</v>
      </c>
      <c r="C9" t="s">
        <v>361</v>
      </c>
      <c r="D9" t="s">
        <v>362</v>
      </c>
      <c r="E9" t="s">
        <v>363</v>
      </c>
      <c r="F9" t="s">
        <v>364</v>
      </c>
      <c r="G9" t="s">
        <v>365</v>
      </c>
    </row>
    <row r="10">
      <c r="A10" t="s">
        <v>366</v>
      </c>
      <c r="B10" t="s">
        <v>367</v>
      </c>
      <c r="C10" t="s">
        <v>368</v>
      </c>
      <c r="D10" t="s">
        <v>369</v>
      </c>
      <c r="E10" t="s">
        <v>370</v>
      </c>
      <c r="F10" t="s">
        <v>371</v>
      </c>
      <c r="G10" t="s">
        <v>372</v>
      </c>
    </row>
    <row r="11">
      <c r="A11" t="s">
        <v>373</v>
      </c>
      <c r="B11" t="s">
        <v>374</v>
      </c>
      <c r="C11" t="s">
        <v>375</v>
      </c>
      <c r="D11" t="s">
        <v>376</v>
      </c>
      <c r="E11" t="s">
        <v>377</v>
      </c>
      <c r="F11" t="s">
        <v>378</v>
      </c>
      <c r="G11" t="s">
        <v>379</v>
      </c>
    </row>
    <row r="12">
      <c r="A12" t="s">
        <v>380</v>
      </c>
      <c r="B12" t="s">
        <v>381</v>
      </c>
      <c r="C12" t="s">
        <v>382</v>
      </c>
      <c r="D12" t="s">
        <v>383</v>
      </c>
      <c r="E12" t="s">
        <v>384</v>
      </c>
      <c r="F12" t="s">
        <v>385</v>
      </c>
      <c r="G12" t="s">
        <v>386</v>
      </c>
    </row>
    <row r="13">
      <c r="A13" t="s">
        <v>387</v>
      </c>
      <c r="B13" t="s">
        <v>388</v>
      </c>
      <c r="C13" t="s">
        <v>389</v>
      </c>
      <c r="D13" t="s">
        <v>390</v>
      </c>
      <c r="E13" t="s">
        <v>391</v>
      </c>
      <c r="F13" t="s">
        <v>392</v>
      </c>
      <c r="G13" t="s">
        <v>393</v>
      </c>
    </row>
    <row r="14">
      <c r="A14" s="4" t="s">
        <v>192</v>
      </c>
      <c r="B14" s="4" t="s">
        <v>69</v>
      </c>
      <c r="C14" s="4" t="s">
        <v>70</v>
      </c>
      <c r="D14" s="4" t="s">
        <v>71</v>
      </c>
      <c r="E14" s="4" t="s">
        <v>72</v>
      </c>
      <c r="F14" s="4" t="s">
        <v>73</v>
      </c>
      <c r="G14" s="4" t="s">
        <v>74</v>
      </c>
    </row>
    <row r="16">
      <c r="A16" t="s">
        <v>101</v>
      </c>
    </row>
    <row r="17">
      <c r="A17" t="s">
        <v>102</v>
      </c>
    </row>
    <row r="18">
      <c r="A18" t="s">
        <v>103</v>
      </c>
    </row>
    <row r="19">
      <c r="A19"/>
    </row>
    <row r="20">
      <c r="A20" t="s">
        <v>104</v>
      </c>
    </row>
    <row r="21">
      <c r="A21" t="s">
        <v>394</v>
      </c>
    </row>
    <row r="22">
      <c r="A22" t="s">
        <v>395</v>
      </c>
    </row>
    <row r="23">
      <c r="A23" t="s">
        <v>396</v>
      </c>
    </row>
    <row r="24">
      <c r="A24"/>
    </row>
    <row r="25">
      <c r="A25" t="s">
        <v>106</v>
      </c>
    </row>
    <row r="26">
      <c r="A26" t="s">
        <v>107</v>
      </c>
    </row>
    <row r="27">
      <c r="A27" t="s">
        <v>108</v>
      </c>
    </row>
    <row r="28">
      <c r="A28"/>
    </row>
    <row r="29">
      <c r="A29" t="s">
        <v>109</v>
      </c>
    </row>
    <row r="30">
      <c r="A30" t="s">
        <v>110</v>
      </c>
    </row>
    <row r="31">
      <c r="A31" t="s">
        <v>112</v>
      </c>
    </row>
    <row r="32">
      <c r="A32" t="s">
        <v>113</v>
      </c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  <row r="48">
      <c r="A48"/>
    </row>
    <row r="49">
      <c r="A49"/>
    </row>
    <row r="50">
      <c r="A50"/>
    </row>
    <row r="51">
      <c r="A51"/>
    </row>
    <row r="52">
      <c r="A52"/>
    </row>
    <row r="53">
      <c r="A53"/>
    </row>
    <row r="54">
      <c r="A54"/>
    </row>
    <row r="55">
      <c r="A55"/>
    </row>
    <row r="56">
      <c r="A56"/>
    </row>
    <row r="57">
      <c r="A57"/>
    </row>
    <row r="58">
      <c r="A58"/>
    </row>
    <row r="59">
      <c r="A59"/>
    </row>
    <row r="60">
      <c r="A60"/>
    </row>
    <row r="61">
      <c r="A61"/>
    </row>
    <row r="62">
      <c r="A62"/>
    </row>
    <row r="63">
      <c r="A63"/>
    </row>
    <row r="64">
      <c r="A64"/>
    </row>
    <row r="65">
      <c r="A65"/>
    </row>
    <row r="66">
      <c r="A66"/>
    </row>
    <row r="67">
      <c r="A67"/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8.71" hidden="0" customWidth="1"/>
    <col min="2" max="2" width="90.71" hidden="0" customWidth="1"/>
  </cols>
  <sheetData>
    <row r="1">
      <c r="A1" s="4" t="s">
        <v>23</v>
      </c>
    </row>
    <row r="2">
      <c r="A2" s="3" t="s">
        <v>61</v>
      </c>
      <c r="B2" s="3" t="s">
        <v>120</v>
      </c>
    </row>
    <row r="3">
      <c r="A3" t="s">
        <v>359</v>
      </c>
      <c r="B3" t="s">
        <v>365</v>
      </c>
    </row>
    <row r="4">
      <c r="A4" t="s">
        <v>366</v>
      </c>
      <c r="B4" t="s">
        <v>372</v>
      </c>
    </row>
    <row r="5">
      <c r="A5" t="s">
        <v>373</v>
      </c>
      <c r="B5" t="s">
        <v>379</v>
      </c>
    </row>
    <row r="6">
      <c r="A6" t="s">
        <v>380</v>
      </c>
      <c r="B6" t="s">
        <v>386</v>
      </c>
    </row>
    <row r="7">
      <c r="A7" t="s">
        <v>387</v>
      </c>
      <c r="B7" t="s">
        <v>393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90.71" hidden="0" customWidth="1"/>
  </cols>
  <sheetData>
    <row r="1">
      <c r="A1" s="4" t="s">
        <v>25</v>
      </c>
    </row>
    <row r="2">
      <c r="A2" s="3" t="s">
        <v>61</v>
      </c>
      <c r="B2" s="3" t="s">
        <v>120</v>
      </c>
    </row>
    <row r="3">
      <c r="A3" t="s">
        <v>397</v>
      </c>
      <c r="B3" t="s">
        <v>398</v>
      </c>
    </row>
    <row r="4">
      <c r="A4" t="s">
        <v>399</v>
      </c>
      <c r="B4" t="s">
        <v>400</v>
      </c>
    </row>
    <row r="5">
      <c r="A5" t="s">
        <v>401</v>
      </c>
      <c r="B5" t="s">
        <v>402</v>
      </c>
    </row>
    <row r="6">
      <c r="A6" t="s">
        <v>403</v>
      </c>
      <c r="B6" t="s">
        <v>404</v>
      </c>
    </row>
    <row r="7">
      <c r="A7" t="s">
        <v>405</v>
      </c>
      <c r="B7" t="s">
        <v>406</v>
      </c>
    </row>
    <row r="8">
      <c r="A8" t="s">
        <v>407</v>
      </c>
      <c r="B8" t="s">
        <v>408</v>
      </c>
    </row>
    <row r="9">
      <c r="A9" t="s">
        <v>409</v>
      </c>
      <c r="B9" t="s">
        <v>410</v>
      </c>
    </row>
    <row r="10">
      <c r="A10" t="s">
        <v>411</v>
      </c>
      <c r="B10" t="s">
        <v>412</v>
      </c>
    </row>
    <row r="11">
      <c r="A11" t="s">
        <v>413</v>
      </c>
      <c r="B11" t="s">
        <v>414</v>
      </c>
    </row>
    <row r="12">
      <c r="A12" t="s">
        <v>415</v>
      </c>
      <c r="B12" t="s">
        <v>416</v>
      </c>
    </row>
    <row r="13">
      <c r="A13" t="s">
        <v>417</v>
      </c>
      <c r="B13" t="s">
        <v>418</v>
      </c>
    </row>
    <row r="14">
      <c r="A14" t="s">
        <v>419</v>
      </c>
      <c r="B14" t="s">
        <v>420</v>
      </c>
    </row>
    <row r="15">
      <c r="A15" t="s">
        <v>421</v>
      </c>
      <c r="B15" t="s">
        <v>422</v>
      </c>
    </row>
    <row r="16">
      <c r="A16" t="s">
        <v>423</v>
      </c>
      <c r="B16" t="s">
        <v>424</v>
      </c>
    </row>
    <row r="17">
      <c r="A17" t="s">
        <v>425</v>
      </c>
      <c r="B17" t="s">
        <v>426</v>
      </c>
    </row>
    <row r="18">
      <c r="A18" t="s">
        <v>427</v>
      </c>
      <c r="B18" t="s">
        <v>428</v>
      </c>
    </row>
    <row r="19">
      <c r="A19" t="s">
        <v>429</v>
      </c>
      <c r="B19" t="s">
        <v>430</v>
      </c>
    </row>
    <row r="20">
      <c r="A20" t="s">
        <v>431</v>
      </c>
      <c r="B20" t="s">
        <v>432</v>
      </c>
    </row>
    <row r="21">
      <c r="A21" t="s">
        <v>433</v>
      </c>
      <c r="B21" t="s">
        <v>434</v>
      </c>
    </row>
    <row r="22">
      <c r="A22" t="s">
        <v>435</v>
      </c>
      <c r="B22" t="s">
        <v>436</v>
      </c>
    </row>
    <row r="23">
      <c r="A23" t="s">
        <v>437</v>
      </c>
      <c r="B23" t="s">
        <v>438</v>
      </c>
    </row>
    <row r="24">
      <c r="A24" s="4" t="s">
        <v>439</v>
      </c>
      <c r="B24" s="4" t="s">
        <v>440</v>
      </c>
    </row>
    <row r="25">
      <c r="A25" t="s">
        <v>441</v>
      </c>
      <c r="B25" t="s">
        <v>442</v>
      </c>
    </row>
    <row r="26">
      <c r="A26" t="s">
        <v>443</v>
      </c>
      <c r="B26" t="s">
        <v>444</v>
      </c>
    </row>
    <row r="27">
      <c r="A27" t="s">
        <v>445</v>
      </c>
      <c r="B27" t="s">
        <v>446</v>
      </c>
    </row>
    <row r="28">
      <c r="A28" t="s">
        <v>447</v>
      </c>
      <c r="B28" t="s">
        <v>448</v>
      </c>
    </row>
    <row r="29">
      <c r="A29" t="s">
        <v>449</v>
      </c>
      <c r="B29" t="s">
        <v>450</v>
      </c>
    </row>
    <row r="30">
      <c r="A30" t="s">
        <v>451</v>
      </c>
      <c r="B30" t="s">
        <v>452</v>
      </c>
    </row>
    <row r="31">
      <c r="A31" t="s">
        <v>453</v>
      </c>
      <c r="B31" t="s">
        <v>454</v>
      </c>
    </row>
    <row r="32">
      <c r="A32" t="s">
        <v>455</v>
      </c>
      <c r="B32" t="s">
        <v>456</v>
      </c>
    </row>
    <row r="33">
      <c r="A33" t="s">
        <v>457</v>
      </c>
      <c r="B33" t="s">
        <v>458</v>
      </c>
    </row>
    <row r="34">
      <c r="A34" t="s">
        <v>459</v>
      </c>
      <c r="B34" t="s">
        <v>460</v>
      </c>
    </row>
    <row r="35">
      <c r="A35" t="s">
        <v>461</v>
      </c>
      <c r="B35" t="s">
        <v>462</v>
      </c>
    </row>
    <row r="36">
      <c r="A36" t="s">
        <v>463</v>
      </c>
      <c r="B36" t="s">
        <v>464</v>
      </c>
    </row>
    <row r="37">
      <c r="A37" t="s">
        <v>465</v>
      </c>
      <c r="B37" t="s">
        <v>466</v>
      </c>
    </row>
    <row r="38">
      <c r="A38" t="s">
        <v>467</v>
      </c>
      <c r="B38" t="s">
        <v>468</v>
      </c>
    </row>
    <row r="39">
      <c r="A39" t="s">
        <v>469</v>
      </c>
      <c r="B39" t="s">
        <v>470</v>
      </c>
    </row>
    <row r="40">
      <c r="A40" t="s">
        <v>471</v>
      </c>
      <c r="B40" t="s">
        <v>472</v>
      </c>
    </row>
    <row r="41">
      <c r="A41" t="s">
        <v>473</v>
      </c>
      <c r="B41" t="s">
        <v>474</v>
      </c>
    </row>
    <row r="42">
      <c r="A42" t="s">
        <v>475</v>
      </c>
      <c r="B42" t="s">
        <v>476</v>
      </c>
    </row>
    <row r="43">
      <c r="A43" t="s">
        <v>477</v>
      </c>
      <c r="B43" t="s">
        <v>478</v>
      </c>
    </row>
    <row r="44">
      <c r="A44" t="s">
        <v>479</v>
      </c>
      <c r="B44" t="s">
        <v>480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27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477</v>
      </c>
      <c r="B3" t="s">
        <v>481</v>
      </c>
      <c r="C3" t="s">
        <v>482</v>
      </c>
      <c r="D3" t="s">
        <v>483</v>
      </c>
      <c r="E3" t="s">
        <v>484</v>
      </c>
      <c r="F3" t="s">
        <v>485</v>
      </c>
      <c r="G3" t="s">
        <v>478</v>
      </c>
    </row>
    <row r="4">
      <c r="A4" t="s">
        <v>431</v>
      </c>
      <c r="B4" t="s">
        <v>486</v>
      </c>
      <c r="C4" t="s">
        <v>432</v>
      </c>
      <c r="D4" t="s">
        <v>487</v>
      </c>
      <c r="E4" t="s">
        <v>488</v>
      </c>
      <c r="F4" t="s">
        <v>489</v>
      </c>
      <c r="G4" t="s">
        <v>432</v>
      </c>
    </row>
    <row r="5">
      <c r="A5" t="s">
        <v>469</v>
      </c>
      <c r="B5" t="s">
        <v>490</v>
      </c>
      <c r="C5" t="s">
        <v>491</v>
      </c>
      <c r="D5" t="s">
        <v>492</v>
      </c>
      <c r="E5" t="s">
        <v>493</v>
      </c>
      <c r="F5" t="s">
        <v>494</v>
      </c>
      <c r="G5" t="s">
        <v>470</v>
      </c>
    </row>
    <row r="6">
      <c r="A6" t="s">
        <v>475</v>
      </c>
      <c r="B6" t="s">
        <v>495</v>
      </c>
      <c r="C6" t="s">
        <v>496</v>
      </c>
      <c r="D6" t="s">
        <v>497</v>
      </c>
      <c r="E6" t="s">
        <v>498</v>
      </c>
      <c r="F6" t="s">
        <v>499</v>
      </c>
      <c r="G6" t="s">
        <v>476</v>
      </c>
    </row>
    <row r="7">
      <c r="A7" t="s">
        <v>403</v>
      </c>
      <c r="B7" t="s">
        <v>500</v>
      </c>
      <c r="C7" t="s">
        <v>501</v>
      </c>
      <c r="D7" t="s">
        <v>502</v>
      </c>
      <c r="E7" t="s">
        <v>503</v>
      </c>
      <c r="F7" t="s">
        <v>504</v>
      </c>
      <c r="G7" t="s">
        <v>404</v>
      </c>
    </row>
    <row r="8">
      <c r="A8" t="s">
        <v>467</v>
      </c>
      <c r="B8" t="s">
        <v>505</v>
      </c>
      <c r="C8" t="s">
        <v>506</v>
      </c>
      <c r="D8" t="s">
        <v>507</v>
      </c>
      <c r="E8" t="s">
        <v>484</v>
      </c>
      <c r="F8" t="s">
        <v>508</v>
      </c>
      <c r="G8" t="s">
        <v>468</v>
      </c>
    </row>
    <row r="9">
      <c r="A9" t="s">
        <v>419</v>
      </c>
      <c r="B9" t="s">
        <v>509</v>
      </c>
      <c r="C9" t="s">
        <v>510</v>
      </c>
      <c r="D9" t="s">
        <v>511</v>
      </c>
      <c r="E9" t="s">
        <v>512</v>
      </c>
      <c r="F9" t="s">
        <v>513</v>
      </c>
      <c r="G9" t="s">
        <v>420</v>
      </c>
    </row>
    <row r="10">
      <c r="A10" t="s">
        <v>459</v>
      </c>
      <c r="B10" t="s">
        <v>514</v>
      </c>
      <c r="C10" t="s">
        <v>515</v>
      </c>
      <c r="D10" t="s">
        <v>516</v>
      </c>
      <c r="E10" t="s">
        <v>517</v>
      </c>
      <c r="F10" t="s">
        <v>518</v>
      </c>
      <c r="G10" t="s">
        <v>460</v>
      </c>
    </row>
    <row r="11">
      <c r="A11" t="s">
        <v>427</v>
      </c>
      <c r="B11" t="s">
        <v>519</v>
      </c>
      <c r="C11" t="s">
        <v>520</v>
      </c>
      <c r="D11" t="s">
        <v>521</v>
      </c>
      <c r="E11" t="s">
        <v>522</v>
      </c>
      <c r="F11" t="s">
        <v>523</v>
      </c>
      <c r="G11" t="s">
        <v>428</v>
      </c>
    </row>
    <row r="12">
      <c r="A12" t="s">
        <v>457</v>
      </c>
      <c r="B12" t="s">
        <v>524</v>
      </c>
      <c r="C12" t="s">
        <v>525</v>
      </c>
      <c r="D12" t="s">
        <v>526</v>
      </c>
      <c r="E12" t="s">
        <v>527</v>
      </c>
      <c r="F12" t="s">
        <v>528</v>
      </c>
      <c r="G12" t="s">
        <v>458</v>
      </c>
    </row>
    <row r="13">
      <c r="A13" t="s">
        <v>405</v>
      </c>
      <c r="B13" t="s">
        <v>529</v>
      </c>
      <c r="C13" t="s">
        <v>530</v>
      </c>
      <c r="D13" t="s">
        <v>531</v>
      </c>
      <c r="E13" t="s">
        <v>532</v>
      </c>
      <c r="F13" t="s">
        <v>533</v>
      </c>
      <c r="G13" t="s">
        <v>406</v>
      </c>
    </row>
    <row r="14">
      <c r="A14" t="s">
        <v>415</v>
      </c>
      <c r="B14" t="s">
        <v>534</v>
      </c>
      <c r="C14" t="s">
        <v>535</v>
      </c>
      <c r="D14" t="s">
        <v>536</v>
      </c>
      <c r="E14" t="s">
        <v>537</v>
      </c>
      <c r="F14" t="s">
        <v>538</v>
      </c>
      <c r="G14" t="s">
        <v>416</v>
      </c>
    </row>
    <row r="15">
      <c r="A15" t="s">
        <v>465</v>
      </c>
      <c r="B15" t="s">
        <v>539</v>
      </c>
      <c r="C15" t="s">
        <v>540</v>
      </c>
      <c r="D15" t="s">
        <v>541</v>
      </c>
      <c r="E15" t="s">
        <v>542</v>
      </c>
      <c r="F15" t="s">
        <v>543</v>
      </c>
      <c r="G15" t="s">
        <v>466</v>
      </c>
    </row>
    <row r="16">
      <c r="A16" t="s">
        <v>421</v>
      </c>
      <c r="B16" t="s">
        <v>544</v>
      </c>
      <c r="C16" t="s">
        <v>545</v>
      </c>
      <c r="D16" t="s">
        <v>546</v>
      </c>
      <c r="E16" t="s">
        <v>547</v>
      </c>
      <c r="F16" t="s">
        <v>138</v>
      </c>
      <c r="G16" t="s">
        <v>422</v>
      </c>
    </row>
    <row r="17">
      <c r="A17" t="s">
        <v>461</v>
      </c>
      <c r="B17" t="s">
        <v>548</v>
      </c>
      <c r="C17" t="s">
        <v>549</v>
      </c>
      <c r="D17" t="s">
        <v>550</v>
      </c>
      <c r="E17" t="s">
        <v>551</v>
      </c>
      <c r="F17" t="s">
        <v>552</v>
      </c>
      <c r="G17" t="s">
        <v>462</v>
      </c>
    </row>
    <row r="18">
      <c r="A18" t="s">
        <v>399</v>
      </c>
      <c r="B18" t="s">
        <v>553</v>
      </c>
      <c r="C18" t="s">
        <v>554</v>
      </c>
      <c r="D18" t="s">
        <v>555</v>
      </c>
      <c r="E18" t="s">
        <v>556</v>
      </c>
      <c r="F18" t="s">
        <v>557</v>
      </c>
      <c r="G18" t="s">
        <v>400</v>
      </c>
    </row>
    <row r="19">
      <c r="A19" t="s">
        <v>453</v>
      </c>
      <c r="B19" t="s">
        <v>349</v>
      </c>
      <c r="C19" t="s">
        <v>558</v>
      </c>
      <c r="D19" t="s">
        <v>559</v>
      </c>
      <c r="E19" t="s">
        <v>560</v>
      </c>
      <c r="F19" t="s">
        <v>561</v>
      </c>
      <c r="G19" t="s">
        <v>454</v>
      </c>
    </row>
    <row r="20">
      <c r="A20" t="s">
        <v>429</v>
      </c>
      <c r="B20" t="s">
        <v>562</v>
      </c>
      <c r="C20" t="s">
        <v>563</v>
      </c>
      <c r="D20" t="s">
        <v>564</v>
      </c>
      <c r="E20" t="s">
        <v>565</v>
      </c>
      <c r="F20" t="s">
        <v>566</v>
      </c>
      <c r="G20" t="s">
        <v>430</v>
      </c>
    </row>
    <row r="21">
      <c r="A21" t="s">
        <v>447</v>
      </c>
      <c r="B21" t="s">
        <v>567</v>
      </c>
      <c r="C21" t="s">
        <v>568</v>
      </c>
      <c r="D21" t="s">
        <v>569</v>
      </c>
      <c r="E21" t="s">
        <v>570</v>
      </c>
      <c r="F21" t="s">
        <v>571</v>
      </c>
      <c r="G21" t="s">
        <v>448</v>
      </c>
    </row>
    <row r="22">
      <c r="A22" t="s">
        <v>455</v>
      </c>
      <c r="B22" t="s">
        <v>572</v>
      </c>
      <c r="C22" t="s">
        <v>573</v>
      </c>
      <c r="D22" t="s">
        <v>574</v>
      </c>
      <c r="E22" t="s">
        <v>575</v>
      </c>
      <c r="F22" t="s">
        <v>334</v>
      </c>
      <c r="G22" t="s">
        <v>456</v>
      </c>
    </row>
    <row r="23">
      <c r="A23" t="s">
        <v>407</v>
      </c>
      <c r="B23" t="s">
        <v>525</v>
      </c>
      <c r="C23" t="s">
        <v>576</v>
      </c>
      <c r="D23" t="s">
        <v>577</v>
      </c>
      <c r="E23" t="s">
        <v>578</v>
      </c>
      <c r="F23" t="s">
        <v>579</v>
      </c>
      <c r="G23" t="s">
        <v>408</v>
      </c>
    </row>
    <row r="24">
      <c r="A24" t="s">
        <v>413</v>
      </c>
      <c r="B24" t="s">
        <v>580</v>
      </c>
      <c r="C24" t="s">
        <v>581</v>
      </c>
      <c r="D24" t="s">
        <v>582</v>
      </c>
      <c r="E24" t="s">
        <v>583</v>
      </c>
      <c r="F24" t="s">
        <v>584</v>
      </c>
      <c r="G24" t="s">
        <v>414</v>
      </c>
    </row>
    <row r="25">
      <c r="A25" t="s">
        <v>445</v>
      </c>
      <c r="B25" t="s">
        <v>585</v>
      </c>
      <c r="C25" t="s">
        <v>586</v>
      </c>
      <c r="D25" t="s">
        <v>587</v>
      </c>
      <c r="E25" t="s">
        <v>588</v>
      </c>
      <c r="F25" t="s">
        <v>589</v>
      </c>
      <c r="G25" t="s">
        <v>446</v>
      </c>
    </row>
    <row r="26">
      <c r="A26" t="s">
        <v>437</v>
      </c>
      <c r="B26" t="s">
        <v>590</v>
      </c>
      <c r="C26" t="s">
        <v>591</v>
      </c>
      <c r="D26" t="s">
        <v>592</v>
      </c>
      <c r="E26" t="s">
        <v>593</v>
      </c>
      <c r="F26" t="s">
        <v>594</v>
      </c>
      <c r="G26" t="s">
        <v>438</v>
      </c>
    </row>
    <row r="27">
      <c r="A27" t="s">
        <v>425</v>
      </c>
      <c r="B27" t="s">
        <v>595</v>
      </c>
      <c r="C27" t="s">
        <v>596</v>
      </c>
      <c r="D27" t="s">
        <v>597</v>
      </c>
      <c r="E27" t="s">
        <v>598</v>
      </c>
      <c r="F27" t="s">
        <v>599</v>
      </c>
      <c r="G27" t="s">
        <v>426</v>
      </c>
    </row>
    <row r="28">
      <c r="A28" t="s">
        <v>441</v>
      </c>
      <c r="B28" t="s">
        <v>600</v>
      </c>
      <c r="C28" t="s">
        <v>601</v>
      </c>
      <c r="D28" t="s">
        <v>602</v>
      </c>
      <c r="E28" t="s">
        <v>603</v>
      </c>
      <c r="F28" t="s">
        <v>604</v>
      </c>
      <c r="G28" t="s">
        <v>442</v>
      </c>
    </row>
    <row r="29">
      <c r="A29" t="s">
        <v>449</v>
      </c>
      <c r="B29" t="s">
        <v>605</v>
      </c>
      <c r="C29" t="s">
        <v>606</v>
      </c>
      <c r="D29" t="s">
        <v>607</v>
      </c>
      <c r="E29" t="s">
        <v>608</v>
      </c>
      <c r="F29" t="s">
        <v>609</v>
      </c>
      <c r="G29" t="s">
        <v>450</v>
      </c>
    </row>
    <row r="30">
      <c r="A30" t="s">
        <v>397</v>
      </c>
      <c r="B30" t="s">
        <v>610</v>
      </c>
      <c r="C30" t="s">
        <v>611</v>
      </c>
      <c r="D30" t="s">
        <v>612</v>
      </c>
      <c r="E30" t="s">
        <v>613</v>
      </c>
      <c r="F30" t="s">
        <v>614</v>
      </c>
      <c r="G30" t="s">
        <v>398</v>
      </c>
    </row>
    <row r="31">
      <c r="A31" t="s">
        <v>401</v>
      </c>
      <c r="B31" t="s">
        <v>615</v>
      </c>
      <c r="C31" t="s">
        <v>616</v>
      </c>
      <c r="D31" t="s">
        <v>617</v>
      </c>
      <c r="E31" t="s">
        <v>618</v>
      </c>
      <c r="F31" t="s">
        <v>619</v>
      </c>
      <c r="G31" t="s">
        <v>402</v>
      </c>
    </row>
    <row r="32">
      <c r="A32" t="s">
        <v>417</v>
      </c>
      <c r="B32" t="s">
        <v>620</v>
      </c>
      <c r="C32" t="s">
        <v>621</v>
      </c>
      <c r="D32" t="s">
        <v>622</v>
      </c>
      <c r="E32" t="s">
        <v>623</v>
      </c>
      <c r="F32" t="s">
        <v>624</v>
      </c>
      <c r="G32" t="s">
        <v>418</v>
      </c>
    </row>
    <row r="33">
      <c r="A33" t="s">
        <v>471</v>
      </c>
      <c r="B33" t="s">
        <v>625</v>
      </c>
      <c r="C33" t="s">
        <v>299</v>
      </c>
      <c r="D33" t="s">
        <v>626</v>
      </c>
      <c r="E33" t="s">
        <v>627</v>
      </c>
      <c r="F33" t="s">
        <v>628</v>
      </c>
      <c r="G33" t="s">
        <v>472</v>
      </c>
    </row>
    <row r="34">
      <c r="A34" t="s">
        <v>409</v>
      </c>
      <c r="B34" t="s">
        <v>629</v>
      </c>
      <c r="C34" t="s">
        <v>630</v>
      </c>
      <c r="D34" t="s">
        <v>631</v>
      </c>
      <c r="E34" t="s">
        <v>632</v>
      </c>
      <c r="F34" t="s">
        <v>633</v>
      </c>
      <c r="G34" t="s">
        <v>410</v>
      </c>
    </row>
    <row r="35">
      <c r="A35" t="s">
        <v>433</v>
      </c>
      <c r="B35" t="s">
        <v>634</v>
      </c>
      <c r="C35" t="s">
        <v>635</v>
      </c>
      <c r="D35" t="s">
        <v>636</v>
      </c>
      <c r="E35" t="s">
        <v>136</v>
      </c>
      <c r="F35" t="s">
        <v>637</v>
      </c>
      <c r="G35" t="s">
        <v>434</v>
      </c>
    </row>
    <row r="36">
      <c r="A36" t="s">
        <v>451</v>
      </c>
      <c r="B36" t="s">
        <v>638</v>
      </c>
      <c r="C36" t="s">
        <v>639</v>
      </c>
      <c r="D36" t="s">
        <v>141</v>
      </c>
      <c r="E36" t="s">
        <v>640</v>
      </c>
      <c r="F36" t="s">
        <v>641</v>
      </c>
      <c r="G36" t="s">
        <v>452</v>
      </c>
    </row>
    <row r="37">
      <c r="A37" t="s">
        <v>443</v>
      </c>
      <c r="B37" t="s">
        <v>642</v>
      </c>
      <c r="C37" t="s">
        <v>643</v>
      </c>
      <c r="D37" t="s">
        <v>644</v>
      </c>
      <c r="E37" t="s">
        <v>645</v>
      </c>
      <c r="F37" t="s">
        <v>646</v>
      </c>
      <c r="G37" t="s">
        <v>444</v>
      </c>
    </row>
    <row r="38">
      <c r="A38" t="s">
        <v>411</v>
      </c>
      <c r="B38" t="s">
        <v>647</v>
      </c>
      <c r="C38" t="s">
        <v>648</v>
      </c>
      <c r="D38" t="s">
        <v>649</v>
      </c>
      <c r="E38" t="s">
        <v>650</v>
      </c>
      <c r="F38" t="s">
        <v>651</v>
      </c>
      <c r="G38" t="s">
        <v>412</v>
      </c>
    </row>
    <row r="39">
      <c r="A39" t="s">
        <v>463</v>
      </c>
      <c r="B39" t="s">
        <v>652</v>
      </c>
      <c r="C39" t="s">
        <v>653</v>
      </c>
      <c r="D39" t="s">
        <v>654</v>
      </c>
      <c r="E39" t="s">
        <v>655</v>
      </c>
      <c r="F39" t="s">
        <v>656</v>
      </c>
      <c r="G39" t="s">
        <v>464</v>
      </c>
    </row>
    <row r="40">
      <c r="A40" t="s">
        <v>423</v>
      </c>
      <c r="B40" t="s">
        <v>657</v>
      </c>
      <c r="C40" t="s">
        <v>658</v>
      </c>
      <c r="D40" t="s">
        <v>659</v>
      </c>
      <c r="E40" t="s">
        <v>618</v>
      </c>
      <c r="F40" t="s">
        <v>660</v>
      </c>
      <c r="G40" t="s">
        <v>424</v>
      </c>
    </row>
    <row r="41">
      <c r="A41" t="s">
        <v>479</v>
      </c>
      <c r="B41" t="s">
        <v>661</v>
      </c>
      <c r="C41" t="s">
        <v>662</v>
      </c>
      <c r="D41" t="s">
        <v>662</v>
      </c>
      <c r="E41" t="s">
        <v>663</v>
      </c>
      <c r="F41" t="s">
        <v>664</v>
      </c>
      <c r="G41" t="s">
        <v>480</v>
      </c>
    </row>
    <row r="42">
      <c r="A42" t="s">
        <v>473</v>
      </c>
      <c r="B42" t="s">
        <v>527</v>
      </c>
      <c r="C42" t="s">
        <v>665</v>
      </c>
      <c r="D42" t="s">
        <v>666</v>
      </c>
      <c r="E42" t="s">
        <v>667</v>
      </c>
      <c r="F42" t="s">
        <v>668</v>
      </c>
      <c r="G42" t="s">
        <v>474</v>
      </c>
    </row>
    <row r="43">
      <c r="A43" t="s">
        <v>435</v>
      </c>
      <c r="B43" t="s">
        <v>669</v>
      </c>
      <c r="C43" t="s">
        <v>670</v>
      </c>
      <c r="D43" t="s">
        <v>671</v>
      </c>
      <c r="E43" t="s">
        <v>672</v>
      </c>
      <c r="F43" t="s">
        <v>673</v>
      </c>
      <c r="G43" t="s">
        <v>436</v>
      </c>
    </row>
    <row r="44">
      <c r="A44" s="4" t="s">
        <v>439</v>
      </c>
      <c r="B44" s="4" t="s">
        <v>674</v>
      </c>
      <c r="C44" s="4" t="s">
        <v>675</v>
      </c>
      <c r="D44" s="4" t="s">
        <v>676</v>
      </c>
      <c r="E44" s="4" t="s">
        <v>677</v>
      </c>
      <c r="F44" s="4" t="s">
        <v>678</v>
      </c>
      <c r="G44" s="4" t="s">
        <v>440</v>
      </c>
    </row>
    <row r="46">
      <c r="A46" t="s">
        <v>101</v>
      </c>
    </row>
    <row r="47">
      <c r="A47" t="s">
        <v>102</v>
      </c>
    </row>
    <row r="48">
      <c r="A48" t="s">
        <v>103</v>
      </c>
    </row>
    <row r="49">
      <c r="A49" t="s">
        <v>679</v>
      </c>
    </row>
    <row r="50">
      <c r="A50"/>
    </row>
    <row r="51">
      <c r="A51" t="s">
        <v>104</v>
      </c>
    </row>
    <row r="52">
      <c r="A52" t="s">
        <v>106</v>
      </c>
    </row>
    <row r="53">
      <c r="A53" t="s">
        <v>107</v>
      </c>
    </row>
    <row r="54">
      <c r="A54" t="s">
        <v>108</v>
      </c>
    </row>
    <row r="55">
      <c r="A55"/>
    </row>
    <row r="56">
      <c r="A56" t="s">
        <v>109</v>
      </c>
    </row>
    <row r="57">
      <c r="A57" t="s">
        <v>110</v>
      </c>
    </row>
    <row r="58">
      <c r="A58" t="s">
        <v>111</v>
      </c>
    </row>
    <row r="59">
      <c r="A59"/>
    </row>
    <row r="60">
      <c r="A60" t="s">
        <v>112</v>
      </c>
    </row>
    <row r="61">
      <c r="A61" t="s">
        <v>113</v>
      </c>
    </row>
    <row r="62">
      <c r="A62"/>
    </row>
    <row r="63">
      <c r="A63"/>
    </row>
    <row r="64">
      <c r="A64"/>
    </row>
    <row r="65">
      <c r="A65"/>
    </row>
    <row r="66">
      <c r="A66"/>
    </row>
    <row r="67">
      <c r="A67"/>
    </row>
    <row r="68">
      <c r="A68"/>
    </row>
    <row r="69">
      <c r="A69"/>
    </row>
    <row r="70">
      <c r="A70"/>
    </row>
    <row r="71">
      <c r="A71"/>
    </row>
    <row r="72">
      <c r="A72"/>
    </row>
    <row r="73">
      <c r="A73"/>
    </row>
    <row r="74">
      <c r="A74"/>
    </row>
    <row r="75">
      <c r="A75"/>
    </row>
    <row r="76">
      <c r="A76"/>
    </row>
    <row r="77">
      <c r="A77"/>
    </row>
    <row r="78">
      <c r="A78"/>
    </row>
    <row r="79">
      <c r="A79"/>
    </row>
    <row r="80">
      <c r="A80"/>
    </row>
    <row r="81">
      <c r="A81"/>
    </row>
    <row r="82">
      <c r="A82"/>
    </row>
    <row r="83">
      <c r="A83"/>
    </row>
    <row r="84">
      <c r="A84"/>
    </row>
    <row r="85">
      <c r="A85"/>
    </row>
    <row r="86">
      <c r="A86"/>
    </row>
    <row r="87">
      <c r="A87"/>
    </row>
    <row r="88">
      <c r="A88"/>
    </row>
    <row r="89">
      <c r="A89"/>
    </row>
    <row r="90">
      <c r="A90"/>
    </row>
    <row r="91">
      <c r="A91"/>
    </row>
    <row r="92">
      <c r="A92"/>
    </row>
    <row r="93">
      <c r="A93"/>
    </row>
    <row r="94">
      <c r="A94"/>
    </row>
    <row r="95">
      <c r="A95"/>
    </row>
    <row r="96">
      <c r="A96"/>
    </row>
    <row r="97">
      <c r="A97"/>
    </row>
    <row r="98">
      <c r="A98"/>
    </row>
    <row r="99">
      <c r="A99"/>
    </row>
    <row r="100">
      <c r="A100"/>
    </row>
    <row r="101">
      <c r="A101"/>
    </row>
    <row r="102">
      <c r="A102"/>
    </row>
    <row r="103">
      <c r="A103"/>
    </row>
    <row r="104">
      <c r="A104"/>
    </row>
    <row r="105">
      <c r="A105"/>
    </row>
    <row r="106">
      <c r="A106"/>
    </row>
    <row r="107">
      <c r="A107"/>
    </row>
    <row r="108">
      <c r="A108"/>
    </row>
    <row r="109">
      <c r="A109"/>
    </row>
    <row r="110">
      <c r="A110"/>
    </row>
    <row r="111">
      <c r="A111"/>
    </row>
    <row r="112">
      <c r="A112"/>
    </row>
    <row r="113">
      <c r="A113"/>
    </row>
    <row r="114">
      <c r="A114"/>
    </row>
    <row r="115">
      <c r="A115"/>
    </row>
    <row r="116">
      <c r="A116"/>
    </row>
    <row r="117">
      <c r="A117"/>
    </row>
    <row r="118">
      <c r="A118"/>
    </row>
    <row r="119">
      <c r="A119"/>
    </row>
    <row r="120">
      <c r="A120"/>
    </row>
    <row r="121">
      <c r="A121"/>
    </row>
    <row r="122">
      <c r="A122"/>
    </row>
    <row r="123">
      <c r="A123"/>
    </row>
    <row r="124">
      <c r="A124"/>
    </row>
    <row r="125">
      <c r="A125"/>
    </row>
    <row r="126">
      <c r="A126"/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0.71" hidden="0" customWidth="1"/>
    <col min="2" max="2" width="45.71" hidden="0" customWidth="1"/>
    <col min="3" max="3" width="45.71" hidden="0" customWidth="1"/>
  </cols>
  <sheetData>
    <row r="1">
      <c r="A1" s="4" t="s">
        <v>29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683</v>
      </c>
      <c r="B3" t="s">
        <v>684</v>
      </c>
      <c r="C3" t="s">
        <v>685</v>
      </c>
    </row>
    <row r="4">
      <c r="A4" t="s">
        <v>686</v>
      </c>
      <c r="B4" t="s">
        <v>687</v>
      </c>
      <c r="C4" t="s">
        <v>688</v>
      </c>
    </row>
    <row r="5">
      <c r="A5" t="s">
        <v>689</v>
      </c>
      <c r="B5" t="s">
        <v>690</v>
      </c>
      <c r="C5" t="s">
        <v>691</v>
      </c>
    </row>
    <row r="6">
      <c r="A6" t="s">
        <v>692</v>
      </c>
      <c r="B6" t="s">
        <v>693</v>
      </c>
      <c r="C6" t="s">
        <v>694</v>
      </c>
    </row>
    <row r="7">
      <c r="A7" t="s">
        <v>695</v>
      </c>
      <c r="B7" t="s">
        <v>696</v>
      </c>
      <c r="C7" t="s">
        <v>697</v>
      </c>
    </row>
    <row r="8">
      <c r="A8" s="4" t="s">
        <v>192</v>
      </c>
      <c r="B8" s="4" t="s">
        <v>698</v>
      </c>
      <c r="C8" s="4" t="s">
        <v>698</v>
      </c>
    </row>
    <row r="10">
      <c r="A10" t="s">
        <v>101</v>
      </c>
    </row>
    <row r="11">
      <c r="A11" t="s">
        <v>102</v>
      </c>
    </row>
    <row r="12">
      <c r="A12" t="s">
        <v>103</v>
      </c>
    </row>
    <row r="13">
      <c r="A13"/>
    </row>
    <row r="14">
      <c r="A14" t="s">
        <v>104</v>
      </c>
    </row>
    <row r="15">
      <c r="A15" t="s">
        <v>699</v>
      </c>
    </row>
    <row r="16">
      <c r="A16" t="s">
        <v>700</v>
      </c>
    </row>
    <row r="17">
      <c r="A17"/>
    </row>
    <row r="18">
      <c r="A18" t="s">
        <v>112</v>
      </c>
    </row>
    <row r="19">
      <c r="A19" t="s">
        <v>113</v>
      </c>
    </row>
    <row r="20">
      <c r="A20" t="s">
        <v>701</v>
      </c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46.71" hidden="0" customWidth="1"/>
    <col min="2" max="2" width="45.71" hidden="0" customWidth="1"/>
    <col min="3" max="3" width="45.71" hidden="0" customWidth="1"/>
  </cols>
  <sheetData>
    <row r="1">
      <c r="A1" s="4" t="s">
        <v>31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121</v>
      </c>
      <c r="B3" t="s">
        <v>702</v>
      </c>
      <c r="C3" t="s">
        <v>703</v>
      </c>
    </row>
    <row r="4">
      <c r="A4" t="s">
        <v>128</v>
      </c>
      <c r="B4" t="s">
        <v>704</v>
      </c>
      <c r="C4" t="s">
        <v>705</v>
      </c>
    </row>
    <row r="5">
      <c r="A5" t="s">
        <v>135</v>
      </c>
      <c r="B5" t="s">
        <v>706</v>
      </c>
      <c r="C5" t="s">
        <v>707</v>
      </c>
    </row>
    <row r="6">
      <c r="A6" t="s">
        <v>142</v>
      </c>
      <c r="B6" t="s">
        <v>708</v>
      </c>
      <c r="C6" t="s">
        <v>709</v>
      </c>
    </row>
    <row r="7">
      <c r="A7" t="s">
        <v>710</v>
      </c>
      <c r="B7" t="s">
        <v>711</v>
      </c>
      <c r="C7" t="s">
        <v>712</v>
      </c>
    </row>
    <row r="8">
      <c r="A8" t="s">
        <v>156</v>
      </c>
      <c r="B8" t="s">
        <v>713</v>
      </c>
      <c r="C8" t="s">
        <v>714</v>
      </c>
    </row>
    <row r="9">
      <c r="A9" t="s">
        <v>163</v>
      </c>
      <c r="B9" t="s">
        <v>715</v>
      </c>
      <c r="C9" t="s">
        <v>716</v>
      </c>
    </row>
    <row r="10">
      <c r="A10" t="s">
        <v>170</v>
      </c>
      <c r="B10" t="s">
        <v>717</v>
      </c>
      <c r="C10" t="s">
        <v>718</v>
      </c>
    </row>
    <row r="11">
      <c r="A11" t="s">
        <v>177</v>
      </c>
      <c r="B11" t="s">
        <v>719</v>
      </c>
      <c r="C11" t="s">
        <v>720</v>
      </c>
    </row>
    <row r="12">
      <c r="A12" t="s">
        <v>184</v>
      </c>
      <c r="B12" t="s">
        <v>721</v>
      </c>
      <c r="C12" t="s">
        <v>722</v>
      </c>
    </row>
    <row r="13">
      <c r="A13" t="s">
        <v>191</v>
      </c>
      <c r="B13" t="s">
        <v>61</v>
      </c>
      <c r="C13" t="s">
        <v>61</v>
      </c>
    </row>
    <row r="14">
      <c r="A14" s="4" t="s">
        <v>192</v>
      </c>
      <c r="B14" s="4" t="s">
        <v>723</v>
      </c>
      <c r="C14" s="4" t="s">
        <v>724</v>
      </c>
    </row>
    <row r="15">
      <c r="A15" t="s">
        <v>725</v>
      </c>
      <c r="B15" t="s">
        <v>726</v>
      </c>
      <c r="C15" t="s">
        <v>727</v>
      </c>
    </row>
    <row r="17">
      <c r="A17" t="s">
        <v>101</v>
      </c>
    </row>
    <row r="18">
      <c r="A18" t="s">
        <v>193</v>
      </c>
    </row>
    <row r="19">
      <c r="A19" t="s">
        <v>103</v>
      </c>
    </row>
    <row r="20">
      <c r="A20"/>
    </row>
    <row r="21">
      <c r="A21" t="s">
        <v>104</v>
      </c>
    </row>
    <row r="22">
      <c r="A22" t="s">
        <v>194</v>
      </c>
    </row>
    <row r="23">
      <c r="A23" t="s">
        <v>699</v>
      </c>
    </row>
    <row r="24">
      <c r="A24" t="s">
        <v>700</v>
      </c>
    </row>
    <row r="25">
      <c r="A25"/>
    </row>
    <row r="26">
      <c r="A26" t="s">
        <v>112</v>
      </c>
    </row>
    <row r="27">
      <c r="A27" t="s">
        <v>195</v>
      </c>
    </row>
    <row r="28">
      <c r="A28" t="s">
        <v>113</v>
      </c>
    </row>
    <row r="29">
      <c r="A29" t="s">
        <v>701</v>
      </c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45.71" hidden="0" customWidth="1"/>
    <col min="3" max="3" width="45.71" hidden="0" customWidth="1"/>
  </cols>
  <sheetData>
    <row r="1">
      <c r="A1" s="4" t="s">
        <v>33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267</v>
      </c>
      <c r="B3" t="s">
        <v>728</v>
      </c>
      <c r="C3" t="s">
        <v>729</v>
      </c>
    </row>
    <row r="4">
      <c r="A4" t="s">
        <v>269</v>
      </c>
      <c r="B4" t="s">
        <v>730</v>
      </c>
      <c r="C4" t="s">
        <v>731</v>
      </c>
    </row>
    <row r="5">
      <c r="A5" t="s">
        <v>271</v>
      </c>
      <c r="B5" t="s">
        <v>732</v>
      </c>
      <c r="C5" t="s">
        <v>733</v>
      </c>
    </row>
    <row r="6">
      <c r="A6" t="s">
        <v>273</v>
      </c>
      <c r="B6" t="s">
        <v>734</v>
      </c>
      <c r="C6" t="s">
        <v>735</v>
      </c>
    </row>
    <row r="7">
      <c r="A7" t="s">
        <v>275</v>
      </c>
      <c r="B7" t="s">
        <v>736</v>
      </c>
      <c r="C7" t="s">
        <v>737</v>
      </c>
    </row>
    <row r="8">
      <c r="A8" t="s">
        <v>277</v>
      </c>
      <c r="B8" t="s">
        <v>738</v>
      </c>
      <c r="C8" t="s">
        <v>739</v>
      </c>
    </row>
    <row r="9">
      <c r="A9" s="4" t="s">
        <v>192</v>
      </c>
      <c r="B9" s="4" t="s">
        <v>723</v>
      </c>
      <c r="C9" s="4" t="s">
        <v>724</v>
      </c>
    </row>
    <row r="10">
      <c r="A10" t="s">
        <v>725</v>
      </c>
      <c r="B10" t="s">
        <v>740</v>
      </c>
      <c r="C10" t="s">
        <v>741</v>
      </c>
    </row>
    <row r="12">
      <c r="A12" t="s">
        <v>101</v>
      </c>
    </row>
    <row r="13">
      <c r="A13" t="s">
        <v>102</v>
      </c>
    </row>
    <row r="14">
      <c r="A14" t="s">
        <v>103</v>
      </c>
    </row>
    <row r="15">
      <c r="A15"/>
    </row>
    <row r="16">
      <c r="A16" t="s">
        <v>104</v>
      </c>
    </row>
    <row r="17">
      <c r="A17" t="s">
        <v>699</v>
      </c>
    </row>
    <row r="18">
      <c r="A18" t="s">
        <v>700</v>
      </c>
    </row>
    <row r="19">
      <c r="A19"/>
    </row>
    <row r="20">
      <c r="A20" t="s">
        <v>112</v>
      </c>
    </row>
    <row r="21">
      <c r="A21" t="s">
        <v>113</v>
      </c>
    </row>
    <row r="22">
      <c r="A22" t="s">
        <v>701</v>
      </c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10.71" hidden="0" customWidth="1"/>
    <col min="2" max="2" width="45.71" hidden="0" customWidth="1"/>
    <col min="3" max="3" width="45.71" hidden="0" customWidth="1"/>
  </cols>
  <sheetData>
    <row r="1">
      <c r="A1" s="4" t="s">
        <v>35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742</v>
      </c>
      <c r="B3" t="s">
        <v>743</v>
      </c>
      <c r="C3" t="s">
        <v>744</v>
      </c>
    </row>
    <row r="4">
      <c r="A4" t="s">
        <v>745</v>
      </c>
      <c r="B4" t="s">
        <v>746</v>
      </c>
      <c r="C4" t="s">
        <v>747</v>
      </c>
    </row>
    <row r="5">
      <c r="A5" t="s">
        <v>748</v>
      </c>
      <c r="B5" t="s">
        <v>749</v>
      </c>
      <c r="C5" t="s">
        <v>750</v>
      </c>
    </row>
    <row r="6">
      <c r="A6" t="s">
        <v>751</v>
      </c>
      <c r="B6" t="s">
        <v>752</v>
      </c>
      <c r="C6" t="s">
        <v>753</v>
      </c>
    </row>
    <row r="7">
      <c r="A7" s="4" t="s">
        <v>192</v>
      </c>
      <c r="B7" s="4" t="s">
        <v>698</v>
      </c>
      <c r="C7" s="4" t="s">
        <v>698</v>
      </c>
    </row>
    <row r="9">
      <c r="A9" t="s">
        <v>101</v>
      </c>
    </row>
    <row r="10">
      <c r="A10" t="s">
        <v>102</v>
      </c>
    </row>
    <row r="11">
      <c r="A11" t="s">
        <v>103</v>
      </c>
    </row>
    <row r="12">
      <c r="A12"/>
    </row>
    <row r="13">
      <c r="A13" t="s">
        <v>104</v>
      </c>
    </row>
    <row r="14">
      <c r="A14" t="s">
        <v>754</v>
      </c>
    </row>
    <row r="15">
      <c r="A15" t="s">
        <v>755</v>
      </c>
    </row>
    <row r="16">
      <c r="A16"/>
    </row>
    <row r="17">
      <c r="A17" t="s">
        <v>112</v>
      </c>
    </row>
    <row r="18">
      <c r="A18" t="s">
        <v>113</v>
      </c>
    </row>
    <row r="19">
      <c r="A19"/>
    </row>
    <row r="20">
      <c r="A20"/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46.71" hidden="0" customWidth="1"/>
    <col min="2" max="2" width="45.71" hidden="0" customWidth="1"/>
    <col min="3" max="3" width="45.71" hidden="0" customWidth="1"/>
  </cols>
  <sheetData>
    <row r="1">
      <c r="A1" s="4" t="s">
        <v>37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121</v>
      </c>
      <c r="B3" t="s">
        <v>756</v>
      </c>
      <c r="C3" t="s">
        <v>757</v>
      </c>
    </row>
    <row r="4">
      <c r="A4" t="s">
        <v>128</v>
      </c>
      <c r="B4" t="s">
        <v>758</v>
      </c>
      <c r="C4" t="s">
        <v>759</v>
      </c>
    </row>
    <row r="5">
      <c r="A5" t="s">
        <v>135</v>
      </c>
      <c r="B5" t="s">
        <v>760</v>
      </c>
      <c r="C5" t="s">
        <v>547</v>
      </c>
    </row>
    <row r="6">
      <c r="A6" t="s">
        <v>142</v>
      </c>
      <c r="B6" t="s">
        <v>761</v>
      </c>
      <c r="C6" t="s">
        <v>144</v>
      </c>
    </row>
    <row r="7">
      <c r="A7" t="s">
        <v>710</v>
      </c>
      <c r="B7" t="s">
        <v>762</v>
      </c>
      <c r="C7" t="s">
        <v>763</v>
      </c>
    </row>
    <row r="8">
      <c r="A8" t="s">
        <v>156</v>
      </c>
      <c r="B8" t="s">
        <v>764</v>
      </c>
      <c r="C8" t="s">
        <v>765</v>
      </c>
    </row>
    <row r="9">
      <c r="A9" t="s">
        <v>163</v>
      </c>
      <c r="B9" t="s">
        <v>766</v>
      </c>
      <c r="C9" t="s">
        <v>767</v>
      </c>
    </row>
    <row r="10">
      <c r="A10" t="s">
        <v>170</v>
      </c>
      <c r="B10" t="s">
        <v>768</v>
      </c>
      <c r="C10" t="s">
        <v>769</v>
      </c>
    </row>
    <row r="11">
      <c r="A11" t="s">
        <v>177</v>
      </c>
      <c r="B11" t="s">
        <v>770</v>
      </c>
      <c r="C11" t="s">
        <v>771</v>
      </c>
    </row>
    <row r="12">
      <c r="A12" t="s">
        <v>184</v>
      </c>
      <c r="B12" t="s">
        <v>772</v>
      </c>
      <c r="C12" t="s">
        <v>773</v>
      </c>
    </row>
    <row r="13">
      <c r="A13" t="s">
        <v>191</v>
      </c>
      <c r="B13" t="s">
        <v>61</v>
      </c>
      <c r="C13" t="s">
        <v>61</v>
      </c>
    </row>
    <row r="14">
      <c r="A14" s="4" t="s">
        <v>192</v>
      </c>
      <c r="B14" s="4" t="s">
        <v>774</v>
      </c>
      <c r="C14" s="4" t="s">
        <v>775</v>
      </c>
    </row>
    <row r="15">
      <c r="A15" t="s">
        <v>725</v>
      </c>
      <c r="B15" t="s">
        <v>776</v>
      </c>
      <c r="C15" t="s">
        <v>777</v>
      </c>
    </row>
    <row r="17">
      <c r="A17" t="s">
        <v>101</v>
      </c>
    </row>
    <row r="18">
      <c r="A18" t="s">
        <v>193</v>
      </c>
    </row>
    <row r="19">
      <c r="A19" t="s">
        <v>103</v>
      </c>
    </row>
    <row r="20">
      <c r="A20"/>
    </row>
    <row r="21">
      <c r="A21" t="s">
        <v>104</v>
      </c>
    </row>
    <row r="22">
      <c r="A22" t="s">
        <v>194</v>
      </c>
    </row>
    <row r="23">
      <c r="A23" t="s">
        <v>754</v>
      </c>
    </row>
    <row r="24">
      <c r="A24" t="s">
        <v>755</v>
      </c>
    </row>
    <row r="25">
      <c r="A25"/>
    </row>
    <row r="26">
      <c r="A26" t="s">
        <v>112</v>
      </c>
    </row>
    <row r="27">
      <c r="A27" t="s">
        <v>195</v>
      </c>
    </row>
    <row r="28">
      <c r="A28" t="s">
        <v>113</v>
      </c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8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4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68</v>
      </c>
      <c r="B3" t="s">
        <v>69</v>
      </c>
      <c r="C3" t="s">
        <v>70</v>
      </c>
      <c r="D3" t="s">
        <v>71</v>
      </c>
      <c r="E3" t="s">
        <v>72</v>
      </c>
      <c r="F3" t="s">
        <v>73</v>
      </c>
      <c r="G3" t="s">
        <v>74</v>
      </c>
    </row>
    <row r="4">
      <c r="A4" t="s">
        <v>75</v>
      </c>
      <c r="B4" t="s">
        <v>72</v>
      </c>
      <c r="C4" t="s">
        <v>76</v>
      </c>
      <c r="D4" t="s">
        <v>77</v>
      </c>
      <c r="E4" t="s">
        <v>78</v>
      </c>
      <c r="F4" t="s">
        <v>79</v>
      </c>
      <c r="G4" t="s">
        <v>80</v>
      </c>
    </row>
    <row r="5">
      <c r="A5" t="s">
        <v>81</v>
      </c>
      <c r="B5" t="s">
        <v>82</v>
      </c>
      <c r="C5" t="s">
        <v>83</v>
      </c>
      <c r="D5" t="s">
        <v>84</v>
      </c>
      <c r="E5" t="s">
        <v>82</v>
      </c>
      <c r="F5" t="s">
        <v>85</v>
      </c>
      <c r="G5" t="s">
        <v>86</v>
      </c>
    </row>
    <row r="6">
      <c r="A6" t="s">
        <v>87</v>
      </c>
      <c r="B6" t="s">
        <v>88</v>
      </c>
      <c r="C6" t="s">
        <v>89</v>
      </c>
      <c r="D6" t="s">
        <v>90</v>
      </c>
      <c r="E6" t="s">
        <v>91</v>
      </c>
      <c r="F6" t="s">
        <v>92</v>
      </c>
      <c r="G6" t="s">
        <v>93</v>
      </c>
    </row>
    <row r="7">
      <c r="A7" t="s">
        <v>94</v>
      </c>
      <c r="B7" t="s">
        <v>95</v>
      </c>
      <c r="C7" t="s">
        <v>96</v>
      </c>
      <c r="D7" t="s">
        <v>97</v>
      </c>
      <c r="E7" t="s">
        <v>98</v>
      </c>
      <c r="F7" t="s">
        <v>99</v>
      </c>
      <c r="G7" t="s">
        <v>100</v>
      </c>
    </row>
    <row r="9">
      <c r="A9" t="s">
        <v>101</v>
      </c>
    </row>
    <row r="10">
      <c r="A10" t="s">
        <v>102</v>
      </c>
    </row>
    <row r="11">
      <c r="A11" t="s">
        <v>103</v>
      </c>
    </row>
    <row r="12">
      <c r="A12"/>
    </row>
    <row r="13">
      <c r="A13" t="s">
        <v>104</v>
      </c>
    </row>
    <row r="14">
      <c r="A14" t="s">
        <v>105</v>
      </c>
    </row>
    <row r="15">
      <c r="A15" t="s">
        <v>106</v>
      </c>
    </row>
    <row r="16">
      <c r="A16" t="s">
        <v>107</v>
      </c>
    </row>
    <row r="17">
      <c r="A17"/>
    </row>
    <row r="18">
      <c r="A18" t="s">
        <v>108</v>
      </c>
    </row>
    <row r="19">
      <c r="A19" t="s">
        <v>109</v>
      </c>
    </row>
    <row r="20">
      <c r="A20" t="s">
        <v>110</v>
      </c>
    </row>
    <row r="21">
      <c r="A21"/>
    </row>
    <row r="22">
      <c r="A22" t="s">
        <v>112</v>
      </c>
    </row>
    <row r="23">
      <c r="A23" t="s">
        <v>113</v>
      </c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  <row r="48">
      <c r="A48"/>
    </row>
    <row r="49">
      <c r="A49"/>
    </row>
    <row r="50">
      <c r="A50"/>
    </row>
    <row r="51">
      <c r="A51"/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45.71" hidden="0" customWidth="1"/>
    <col min="3" max="3" width="45.71" hidden="0" customWidth="1"/>
  </cols>
  <sheetData>
    <row r="1">
      <c r="A1" s="4" t="s">
        <v>39</v>
      </c>
    </row>
    <row r="2">
      <c r="A2" s="3" t="s">
        <v>61</v>
      </c>
      <c r="B2" s="3" t="s">
        <v>681</v>
      </c>
      <c r="C2" s="3" t="s">
        <v>682</v>
      </c>
    </row>
    <row r="3">
      <c r="A3" t="s">
        <v>267</v>
      </c>
      <c r="B3" t="s">
        <v>778</v>
      </c>
      <c r="C3" t="s">
        <v>779</v>
      </c>
    </row>
    <row r="4">
      <c r="A4" t="s">
        <v>269</v>
      </c>
      <c r="B4" t="s">
        <v>780</v>
      </c>
      <c r="C4" t="s">
        <v>781</v>
      </c>
    </row>
    <row r="5">
      <c r="A5" t="s">
        <v>271</v>
      </c>
      <c r="B5" t="s">
        <v>782</v>
      </c>
      <c r="C5" t="s">
        <v>783</v>
      </c>
    </row>
    <row r="6">
      <c r="A6" t="s">
        <v>273</v>
      </c>
      <c r="B6" t="s">
        <v>784</v>
      </c>
      <c r="C6" t="s">
        <v>785</v>
      </c>
    </row>
    <row r="7">
      <c r="A7" t="s">
        <v>275</v>
      </c>
      <c r="B7" t="s">
        <v>786</v>
      </c>
      <c r="C7" t="s">
        <v>204</v>
      </c>
    </row>
    <row r="8">
      <c r="A8" t="s">
        <v>277</v>
      </c>
      <c r="B8" t="s">
        <v>787</v>
      </c>
      <c r="C8" t="s">
        <v>788</v>
      </c>
    </row>
    <row r="9">
      <c r="A9" s="4" t="s">
        <v>192</v>
      </c>
      <c r="B9" s="4" t="s">
        <v>774</v>
      </c>
      <c r="C9" s="4" t="s">
        <v>775</v>
      </c>
    </row>
    <row r="10">
      <c r="A10" t="s">
        <v>725</v>
      </c>
      <c r="B10" t="s">
        <v>789</v>
      </c>
      <c r="C10" t="s">
        <v>790</v>
      </c>
    </row>
    <row r="12">
      <c r="A12" t="s">
        <v>101</v>
      </c>
    </row>
    <row r="13">
      <c r="A13" t="s">
        <v>102</v>
      </c>
    </row>
    <row r="14">
      <c r="A14" t="s">
        <v>103</v>
      </c>
    </row>
    <row r="15">
      <c r="A15"/>
    </row>
    <row r="16">
      <c r="A16" t="s">
        <v>104</v>
      </c>
    </row>
    <row r="17">
      <c r="A17" t="s">
        <v>394</v>
      </c>
    </row>
    <row r="18">
      <c r="A18" t="s">
        <v>754</v>
      </c>
    </row>
    <row r="19">
      <c r="A19" t="s">
        <v>755</v>
      </c>
    </row>
    <row r="20">
      <c r="A20"/>
    </row>
    <row r="21">
      <c r="A21" t="s">
        <v>112</v>
      </c>
    </row>
    <row r="22">
      <c r="A22" t="s">
        <v>113</v>
      </c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6.71" hidden="0" customWidth="1"/>
    <col min="2" max="2" width="90.71" hidden="0" customWidth="1"/>
  </cols>
  <sheetData>
    <row r="1">
      <c r="A1" s="4" t="s">
        <v>41</v>
      </c>
    </row>
    <row r="2">
      <c r="A2" s="3" t="s">
        <v>61</v>
      </c>
      <c r="B2" s="3" t="s">
        <v>791</v>
      </c>
    </row>
    <row r="3">
      <c r="A3" t="s">
        <v>792</v>
      </c>
      <c r="B3" t="s">
        <v>793</v>
      </c>
    </row>
    <row r="4">
      <c r="A4" t="s">
        <v>794</v>
      </c>
      <c r="B4" t="s">
        <v>795</v>
      </c>
    </row>
    <row r="5">
      <c r="A5" t="s">
        <v>796</v>
      </c>
      <c r="B5" t="s">
        <v>797</v>
      </c>
    </row>
    <row r="6">
      <c r="A6" t="s">
        <v>798</v>
      </c>
      <c r="B6" t="s">
        <v>799</v>
      </c>
    </row>
    <row r="7">
      <c r="A7" t="s">
        <v>800</v>
      </c>
      <c r="B7" t="s">
        <v>801</v>
      </c>
    </row>
    <row r="8">
      <c r="A8" t="s">
        <v>802</v>
      </c>
      <c r="B8" t="s">
        <v>803</v>
      </c>
    </row>
    <row r="9">
      <c r="A9" t="s">
        <v>804</v>
      </c>
      <c r="B9" t="s">
        <v>805</v>
      </c>
    </row>
    <row r="10">
      <c r="A10" t="s">
        <v>806</v>
      </c>
      <c r="B10" t="s">
        <v>807</v>
      </c>
    </row>
    <row r="12">
      <c r="A12" t="s">
        <v>101</v>
      </c>
    </row>
    <row r="13">
      <c r="A13" t="s">
        <v>102</v>
      </c>
    </row>
    <row r="14">
      <c r="A14" t="s">
        <v>103</v>
      </c>
    </row>
    <row r="15">
      <c r="A15"/>
    </row>
    <row r="16">
      <c r="A16" t="s">
        <v>104</v>
      </c>
    </row>
    <row r="17">
      <c r="A17" t="s">
        <v>808</v>
      </c>
    </row>
    <row r="18">
      <c r="A18"/>
    </row>
    <row r="19">
      <c r="A19" t="s">
        <v>112</v>
      </c>
    </row>
    <row r="20">
      <c r="A20" t="s">
        <v>809</v>
      </c>
    </row>
    <row r="21">
      <c r="A21" t="s">
        <v>810</v>
      </c>
    </row>
    <row r="22">
      <c r="A22" t="s">
        <v>113</v>
      </c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6.71" hidden="0" customWidth="1"/>
    <col min="2" max="2" width="90.71" hidden="0" customWidth="1"/>
  </cols>
  <sheetData>
    <row r="1">
      <c r="A1" s="4" t="s">
        <v>43</v>
      </c>
    </row>
    <row r="2">
      <c r="A2" s="3" t="s">
        <v>61</v>
      </c>
      <c r="B2" s="3" t="s">
        <v>791</v>
      </c>
    </row>
    <row r="3">
      <c r="A3" t="s">
        <v>792</v>
      </c>
      <c r="B3" t="s">
        <v>811</v>
      </c>
    </row>
    <row r="4">
      <c r="A4" t="s">
        <v>796</v>
      </c>
      <c r="B4" t="s">
        <v>812</v>
      </c>
    </row>
    <row r="5">
      <c r="A5" t="s">
        <v>794</v>
      </c>
      <c r="B5" t="s">
        <v>813</v>
      </c>
    </row>
    <row r="6">
      <c r="A6" t="s">
        <v>806</v>
      </c>
      <c r="B6" t="s">
        <v>814</v>
      </c>
    </row>
    <row r="7">
      <c r="A7" t="s">
        <v>800</v>
      </c>
      <c r="B7" t="s">
        <v>815</v>
      </c>
    </row>
    <row r="8">
      <c r="A8" t="s">
        <v>798</v>
      </c>
      <c r="B8" t="s">
        <v>816</v>
      </c>
    </row>
    <row r="9">
      <c r="A9" t="s">
        <v>802</v>
      </c>
      <c r="B9" t="s">
        <v>817</v>
      </c>
    </row>
    <row r="10">
      <c r="A10" t="s">
        <v>804</v>
      </c>
      <c r="B10" t="s">
        <v>818</v>
      </c>
    </row>
    <row r="12">
      <c r="A12" t="s">
        <v>101</v>
      </c>
    </row>
    <row r="13">
      <c r="A13" t="s">
        <v>102</v>
      </c>
    </row>
    <row r="14">
      <c r="A14" t="s">
        <v>103</v>
      </c>
    </row>
    <row r="15">
      <c r="A15"/>
    </row>
    <row r="16">
      <c r="A16" t="s">
        <v>104</v>
      </c>
    </row>
    <row r="17">
      <c r="A17" t="s">
        <v>819</v>
      </c>
    </row>
    <row r="18">
      <c r="A18"/>
    </row>
    <row r="19">
      <c r="A19" t="s">
        <v>112</v>
      </c>
    </row>
    <row r="20">
      <c r="A20" t="s">
        <v>809</v>
      </c>
    </row>
    <row r="21">
      <c r="A21" t="s">
        <v>810</v>
      </c>
    </row>
    <row r="22">
      <c r="A22" t="s">
        <v>113</v>
      </c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2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</cols>
  <sheetData>
    <row r="1">
      <c r="A1" s="4" t="s">
        <v>45</v>
      </c>
    </row>
    <row r="2">
      <c r="A2" s="3" t="s">
        <v>61</v>
      </c>
      <c r="B2" s="3" t="s">
        <v>820</v>
      </c>
      <c r="C2" s="3" t="s">
        <v>821</v>
      </c>
      <c r="D2" s="3" t="s">
        <v>822</v>
      </c>
      <c r="E2" s="3" t="s">
        <v>823</v>
      </c>
      <c r="F2" s="3" t="s">
        <v>824</v>
      </c>
      <c r="G2" s="3" t="s">
        <v>825</v>
      </c>
      <c r="H2" s="3" t="s">
        <v>826</v>
      </c>
      <c r="I2" s="3" t="s">
        <v>827</v>
      </c>
      <c r="J2" s="3" t="s">
        <v>828</v>
      </c>
    </row>
    <row r="3">
      <c r="A3" t="s">
        <v>829</v>
      </c>
      <c r="B3" t="s">
        <v>830</v>
      </c>
      <c r="C3" t="s">
        <v>831</v>
      </c>
      <c r="D3" t="s">
        <v>832</v>
      </c>
      <c r="E3" t="s">
        <v>833</v>
      </c>
      <c r="F3" t="s">
        <v>834</v>
      </c>
      <c r="G3" t="s">
        <v>835</v>
      </c>
      <c r="H3" t="s">
        <v>836</v>
      </c>
      <c r="I3" t="s">
        <v>837</v>
      </c>
      <c r="J3" t="s">
        <v>838</v>
      </c>
    </row>
    <row r="4">
      <c r="A4" t="s">
        <v>839</v>
      </c>
      <c r="B4" t="s">
        <v>840</v>
      </c>
      <c r="C4" t="s">
        <v>841</v>
      </c>
      <c r="D4" t="s">
        <v>842</v>
      </c>
      <c r="E4" t="s">
        <v>843</v>
      </c>
      <c r="F4" t="s">
        <v>844</v>
      </c>
      <c r="G4" t="s">
        <v>845</v>
      </c>
      <c r="H4" t="s">
        <v>846</v>
      </c>
      <c r="I4" t="s">
        <v>847</v>
      </c>
      <c r="J4" t="s">
        <v>848</v>
      </c>
    </row>
    <row r="5">
      <c r="A5" t="s">
        <v>849</v>
      </c>
      <c r="B5" t="s">
        <v>850</v>
      </c>
      <c r="C5" t="s">
        <v>851</v>
      </c>
      <c r="D5" t="s">
        <v>852</v>
      </c>
      <c r="E5" t="s">
        <v>853</v>
      </c>
      <c r="F5" t="s">
        <v>854</v>
      </c>
      <c r="G5" t="s">
        <v>855</v>
      </c>
      <c r="H5" t="s">
        <v>856</v>
      </c>
      <c r="I5" t="s">
        <v>857</v>
      </c>
      <c r="J5" t="s">
        <v>858</v>
      </c>
    </row>
    <row r="7">
      <c r="A7" t="s">
        <v>112</v>
      </c>
    </row>
    <row r="8">
      <c r="A8" t="s">
        <v>859</v>
      </c>
    </row>
    <row r="9">
      <c r="A9"/>
    </row>
    <row r="10">
      <c r="A10"/>
    </row>
    <row r="11">
      <c r="A11"/>
    </row>
    <row r="12">
      <c r="A12"/>
    </row>
    <row r="13">
      <c r="A13"/>
    </row>
    <row r="14">
      <c r="A14"/>
    </row>
    <row r="15">
      <c r="A15"/>
    </row>
    <row r="16">
      <c r="A16"/>
    </row>
    <row r="17">
      <c r="A17"/>
    </row>
    <row r="18">
      <c r="A18"/>
    </row>
    <row r="19">
      <c r="A19"/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9.71" hidden="0" customWidth="1"/>
    <col min="2" max="2" width="45.71" hidden="0" customWidth="1"/>
    <col min="3" max="3" width="45.71" hidden="0" customWidth="1"/>
  </cols>
  <sheetData>
    <row r="1">
      <c r="A1" s="4" t="s">
        <v>47</v>
      </c>
    </row>
    <row r="2">
      <c r="A2" s="3" t="s">
        <v>61</v>
      </c>
      <c r="B2" s="3" t="s">
        <v>860</v>
      </c>
      <c r="C2" s="3" t="s">
        <v>861</v>
      </c>
    </row>
    <row r="3">
      <c r="A3" t="s">
        <v>121</v>
      </c>
      <c r="B3" t="s">
        <v>862</v>
      </c>
      <c r="C3" t="s">
        <v>863</v>
      </c>
    </row>
    <row r="4">
      <c r="A4" t="s">
        <v>128</v>
      </c>
      <c r="B4" t="s">
        <v>864</v>
      </c>
      <c r="C4" t="s">
        <v>865</v>
      </c>
    </row>
    <row r="5">
      <c r="A5" t="s">
        <v>135</v>
      </c>
      <c r="B5" t="s">
        <v>866</v>
      </c>
      <c r="C5" t="s">
        <v>867</v>
      </c>
    </row>
    <row r="6">
      <c r="A6" t="s">
        <v>142</v>
      </c>
      <c r="B6" t="s">
        <v>868</v>
      </c>
      <c r="C6" t="s">
        <v>869</v>
      </c>
    </row>
    <row r="7">
      <c r="A7" t="s">
        <v>149</v>
      </c>
      <c r="B7" t="s">
        <v>870</v>
      </c>
      <c r="C7" t="s">
        <v>871</v>
      </c>
    </row>
    <row r="8">
      <c r="A8" t="s">
        <v>156</v>
      </c>
      <c r="B8" t="s">
        <v>872</v>
      </c>
      <c r="C8" t="s">
        <v>873</v>
      </c>
    </row>
    <row r="9">
      <c r="A9" t="s">
        <v>163</v>
      </c>
      <c r="B9" t="s">
        <v>874</v>
      </c>
      <c r="C9" t="s">
        <v>875</v>
      </c>
    </row>
    <row r="10">
      <c r="A10" t="s">
        <v>170</v>
      </c>
      <c r="B10" t="s">
        <v>876</v>
      </c>
      <c r="C10" t="s">
        <v>877</v>
      </c>
    </row>
    <row r="11">
      <c r="A11" t="s">
        <v>177</v>
      </c>
      <c r="B11" t="s">
        <v>878</v>
      </c>
      <c r="C11" t="s">
        <v>879</v>
      </c>
    </row>
    <row r="12">
      <c r="A12" t="s">
        <v>184</v>
      </c>
      <c r="B12" t="s">
        <v>880</v>
      </c>
      <c r="C12" t="s">
        <v>881</v>
      </c>
    </row>
    <row r="13">
      <c r="A13" t="s">
        <v>191</v>
      </c>
      <c r="B13" t="s">
        <v>882</v>
      </c>
      <c r="C13" t="s">
        <v>882</v>
      </c>
    </row>
    <row r="14">
      <c r="A14" s="4" t="s">
        <v>192</v>
      </c>
      <c r="B14" s="4" t="s">
        <v>883</v>
      </c>
      <c r="C14" s="4" t="s">
        <v>698</v>
      </c>
    </row>
    <row r="16">
      <c r="A16" t="s">
        <v>112</v>
      </c>
    </row>
    <row r="17">
      <c r="A17" t="s">
        <v>859</v>
      </c>
    </row>
    <row r="18">
      <c r="A18" t="s">
        <v>113</v>
      </c>
    </row>
    <row r="19">
      <c r="A19"/>
    </row>
    <row r="20">
      <c r="A20"/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3.71" hidden="0" customWidth="1"/>
    <col min="2" max="2" width="45.71" hidden="0" customWidth="1"/>
    <col min="3" max="3" width="45.71" hidden="0" customWidth="1"/>
  </cols>
  <sheetData>
    <row r="1">
      <c r="A1" s="4" t="s">
        <v>49</v>
      </c>
    </row>
    <row r="2">
      <c r="A2" s="3" t="s">
        <v>61</v>
      </c>
      <c r="B2" s="3" t="s">
        <v>860</v>
      </c>
      <c r="C2" s="3" t="s">
        <v>861</v>
      </c>
    </row>
    <row r="3">
      <c r="A3" t="s">
        <v>196</v>
      </c>
      <c r="B3" t="s">
        <v>884</v>
      </c>
      <c r="C3" t="s">
        <v>885</v>
      </c>
    </row>
    <row r="4">
      <c r="A4" t="s">
        <v>203</v>
      </c>
      <c r="B4" t="s">
        <v>886</v>
      </c>
      <c r="C4" t="s">
        <v>887</v>
      </c>
    </row>
    <row r="5">
      <c r="A5" t="s">
        <v>888</v>
      </c>
      <c r="B5" t="s">
        <v>889</v>
      </c>
      <c r="C5" t="s">
        <v>890</v>
      </c>
    </row>
    <row r="6">
      <c r="A6" t="s">
        <v>891</v>
      </c>
      <c r="B6" t="s">
        <v>892</v>
      </c>
      <c r="C6" t="s">
        <v>893</v>
      </c>
    </row>
    <row r="7">
      <c r="A7" t="s">
        <v>224</v>
      </c>
      <c r="B7" t="s">
        <v>894</v>
      </c>
      <c r="C7" t="s">
        <v>895</v>
      </c>
    </row>
    <row r="8">
      <c r="A8" t="s">
        <v>231</v>
      </c>
      <c r="B8" t="s">
        <v>896</v>
      </c>
      <c r="C8" t="s">
        <v>897</v>
      </c>
    </row>
    <row r="9">
      <c r="A9" t="s">
        <v>238</v>
      </c>
      <c r="B9" t="s">
        <v>898</v>
      </c>
      <c r="C9" t="s">
        <v>899</v>
      </c>
    </row>
    <row r="11">
      <c r="A11" t="s">
        <v>112</v>
      </c>
    </row>
    <row r="12">
      <c r="A12" t="s">
        <v>859</v>
      </c>
    </row>
    <row r="13">
      <c r="A13" t="s">
        <v>113</v>
      </c>
    </row>
    <row r="14">
      <c r="A14"/>
    </row>
    <row r="15">
      <c r="A15"/>
    </row>
    <row r="16">
      <c r="A16"/>
    </row>
    <row r="17">
      <c r="A17"/>
    </row>
    <row r="18">
      <c r="A18"/>
    </row>
    <row r="19">
      <c r="A19"/>
    </row>
    <row r="20">
      <c r="A20"/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1.71" hidden="0" customWidth="1"/>
    <col min="2" max="2" width="45.71" hidden="0" customWidth="1"/>
    <col min="3" max="3" width="45.71" hidden="0" customWidth="1"/>
  </cols>
  <sheetData>
    <row r="1">
      <c r="A1" s="4" t="s">
        <v>51</v>
      </c>
    </row>
    <row r="2">
      <c r="A2" s="3" t="s">
        <v>61</v>
      </c>
      <c r="B2" s="3" t="s">
        <v>860</v>
      </c>
      <c r="C2" s="3" t="s">
        <v>861</v>
      </c>
    </row>
    <row r="3">
      <c r="A3" t="s">
        <v>265</v>
      </c>
      <c r="B3" t="s">
        <v>900</v>
      </c>
      <c r="C3" t="s">
        <v>901</v>
      </c>
    </row>
    <row r="4">
      <c r="A4" t="s">
        <v>263</v>
      </c>
      <c r="B4" t="s">
        <v>902</v>
      </c>
      <c r="C4" t="s">
        <v>903</v>
      </c>
    </row>
    <row r="5">
      <c r="A5" t="s">
        <v>261</v>
      </c>
      <c r="B5" t="s">
        <v>904</v>
      </c>
      <c r="C5" t="s">
        <v>905</v>
      </c>
    </row>
    <row r="6">
      <c r="A6" t="s">
        <v>259</v>
      </c>
      <c r="B6" t="s">
        <v>906</v>
      </c>
      <c r="C6" t="s">
        <v>907</v>
      </c>
    </row>
    <row r="7">
      <c r="A7" t="s">
        <v>257</v>
      </c>
      <c r="B7" t="s">
        <v>908</v>
      </c>
      <c r="C7" t="s">
        <v>909</v>
      </c>
    </row>
    <row r="8">
      <c r="A8" t="s">
        <v>255</v>
      </c>
      <c r="B8" t="s">
        <v>910</v>
      </c>
      <c r="C8" t="s">
        <v>911</v>
      </c>
    </row>
    <row r="9">
      <c r="A9" t="s">
        <v>254</v>
      </c>
      <c r="B9" t="s">
        <v>912</v>
      </c>
      <c r="C9" t="s">
        <v>913</v>
      </c>
    </row>
    <row r="10">
      <c r="A10" t="s">
        <v>252</v>
      </c>
      <c r="B10" t="s">
        <v>914</v>
      </c>
      <c r="C10" t="s">
        <v>915</v>
      </c>
    </row>
    <row r="11">
      <c r="A11" t="s">
        <v>250</v>
      </c>
      <c r="B11" t="s">
        <v>916</v>
      </c>
      <c r="C11" t="s">
        <v>917</v>
      </c>
    </row>
    <row r="12">
      <c r="A12" t="s">
        <v>248</v>
      </c>
      <c r="B12" t="s">
        <v>918</v>
      </c>
      <c r="C12" t="s">
        <v>919</v>
      </c>
    </row>
    <row r="13">
      <c r="A13" s="4" t="s">
        <v>192</v>
      </c>
      <c r="B13" s="4" t="s">
        <v>883</v>
      </c>
      <c r="C13" s="4" t="s">
        <v>698</v>
      </c>
    </row>
    <row r="15">
      <c r="A15" t="s">
        <v>112</v>
      </c>
    </row>
    <row r="16">
      <c r="A16" t="s">
        <v>859</v>
      </c>
    </row>
    <row r="17">
      <c r="A17" t="s">
        <v>113</v>
      </c>
    </row>
    <row r="18">
      <c r="A18"/>
    </row>
    <row r="19">
      <c r="A19"/>
    </row>
    <row r="20">
      <c r="A20"/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45.71" hidden="0" customWidth="1"/>
    <col min="3" max="3" width="45.71" hidden="0" customWidth="1"/>
  </cols>
  <sheetData>
    <row r="1">
      <c r="A1" s="4" t="s">
        <v>53</v>
      </c>
    </row>
    <row r="2">
      <c r="A2" s="3" t="s">
        <v>61</v>
      </c>
      <c r="B2" s="3" t="s">
        <v>860</v>
      </c>
      <c r="C2" s="3" t="s">
        <v>861</v>
      </c>
    </row>
    <row r="3">
      <c r="A3" t="s">
        <v>267</v>
      </c>
      <c r="B3" t="s">
        <v>920</v>
      </c>
      <c r="C3" t="s">
        <v>921</v>
      </c>
    </row>
    <row r="4">
      <c r="A4" t="s">
        <v>269</v>
      </c>
      <c r="B4" t="s">
        <v>922</v>
      </c>
      <c r="C4" t="s">
        <v>923</v>
      </c>
    </row>
    <row r="5">
      <c r="A5" t="s">
        <v>271</v>
      </c>
      <c r="B5" t="s">
        <v>924</v>
      </c>
      <c r="C5" t="s">
        <v>925</v>
      </c>
    </row>
    <row r="6">
      <c r="A6" t="s">
        <v>273</v>
      </c>
      <c r="B6" t="s">
        <v>926</v>
      </c>
      <c r="C6" t="s">
        <v>749</v>
      </c>
    </row>
    <row r="7">
      <c r="A7" t="s">
        <v>275</v>
      </c>
      <c r="B7" t="s">
        <v>927</v>
      </c>
      <c r="C7" t="s">
        <v>928</v>
      </c>
    </row>
    <row r="8">
      <c r="A8" t="s">
        <v>277</v>
      </c>
      <c r="B8" t="s">
        <v>929</v>
      </c>
      <c r="C8" t="s">
        <v>930</v>
      </c>
    </row>
    <row r="9">
      <c r="A9" s="4" t="s">
        <v>192</v>
      </c>
      <c r="B9" s="4" t="s">
        <v>883</v>
      </c>
      <c r="C9" s="4" t="s">
        <v>698</v>
      </c>
    </row>
    <row r="10">
      <c r="A10" t="s">
        <v>359</v>
      </c>
      <c r="B10" t="s">
        <v>931</v>
      </c>
      <c r="C10" t="s">
        <v>932</v>
      </c>
    </row>
    <row r="11">
      <c r="A11" t="s">
        <v>366</v>
      </c>
      <c r="B11" t="s">
        <v>933</v>
      </c>
      <c r="C11" t="s">
        <v>934</v>
      </c>
    </row>
    <row r="12">
      <c r="A12" s="4" t="s">
        <v>192</v>
      </c>
      <c r="B12" s="4" t="s">
        <v>883</v>
      </c>
      <c r="C12" s="4" t="s">
        <v>698</v>
      </c>
    </row>
    <row r="13">
      <c r="A13" t="s">
        <v>373</v>
      </c>
      <c r="B13" t="s">
        <v>935</v>
      </c>
      <c r="C13" t="s">
        <v>936</v>
      </c>
    </row>
    <row r="14">
      <c r="A14" t="s">
        <v>380</v>
      </c>
      <c r="B14" t="s">
        <v>937</v>
      </c>
      <c r="C14" t="s">
        <v>938</v>
      </c>
    </row>
    <row r="15">
      <c r="A15" t="s">
        <v>387</v>
      </c>
      <c r="B15" t="s">
        <v>939</v>
      </c>
      <c r="C15" t="s">
        <v>940</v>
      </c>
    </row>
    <row r="16">
      <c r="A16" s="4" t="s">
        <v>192</v>
      </c>
      <c r="B16" s="4" t="s">
        <v>883</v>
      </c>
      <c r="C16" s="4" t="s">
        <v>698</v>
      </c>
    </row>
    <row r="18">
      <c r="A18" t="s">
        <v>112</v>
      </c>
    </row>
    <row r="19">
      <c r="A19" t="s">
        <v>859</v>
      </c>
    </row>
    <row r="20">
      <c r="A20" t="s">
        <v>113</v>
      </c>
    </row>
    <row r="21">
      <c r="A21"/>
    </row>
    <row r="22">
      <c r="A22"/>
    </row>
    <row r="23">
      <c r="A23"/>
    </row>
    <row r="24">
      <c r="A24"/>
    </row>
    <row r="25">
      <c r="A25"/>
    </row>
    <row r="26">
      <c r="A26"/>
    </row>
    <row r="27">
      <c r="A27"/>
    </row>
    <row r="28">
      <c r="A28"/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0.71" hidden="0" customWidth="1"/>
    <col min="2" max="2" width="30.71" hidden="0" customWidth="1"/>
    <col min="3" max="3" width="30.71" hidden="0" customWidth="1"/>
    <col min="4" max="4" width="30.71" hidden="0" customWidth="1"/>
  </cols>
  <sheetData>
    <row r="1">
      <c r="A1" s="4" t="s">
        <v>55</v>
      </c>
    </row>
    <row r="2">
      <c r="A2" s="3" t="s">
        <v>61</v>
      </c>
      <c r="B2" s="3" t="s">
        <v>941</v>
      </c>
      <c r="C2" s="3" t="s">
        <v>942</v>
      </c>
      <c r="D2" s="3" t="s">
        <v>861</v>
      </c>
    </row>
    <row r="3">
      <c r="A3" t="s">
        <v>800</v>
      </c>
      <c r="B3" t="s">
        <v>943</v>
      </c>
      <c r="C3" t="s">
        <v>944</v>
      </c>
      <c r="D3" t="s">
        <v>69</v>
      </c>
    </row>
    <row r="4">
      <c r="A4" t="s">
        <v>798</v>
      </c>
      <c r="B4" t="s">
        <v>945</v>
      </c>
      <c r="C4" t="s">
        <v>946</v>
      </c>
      <c r="D4" t="s">
        <v>70</v>
      </c>
    </row>
    <row r="5">
      <c r="A5" t="s">
        <v>947</v>
      </c>
      <c r="B5" t="s">
        <v>948</v>
      </c>
      <c r="C5" t="s">
        <v>949</v>
      </c>
      <c r="D5" t="s">
        <v>71</v>
      </c>
    </row>
    <row r="7">
      <c r="A7" t="s">
        <v>112</v>
      </c>
    </row>
    <row r="8">
      <c r="A8" t="s">
        <v>859</v>
      </c>
    </row>
    <row r="9">
      <c r="A9" t="s">
        <v>113</v>
      </c>
    </row>
    <row r="10">
      <c r="A10"/>
    </row>
    <row r="11">
      <c r="A11"/>
    </row>
    <row r="12">
      <c r="A12"/>
    </row>
    <row r="13">
      <c r="A13"/>
    </row>
    <row r="14">
      <c r="A14"/>
    </row>
    <row r="15">
      <c r="A15"/>
    </row>
    <row r="16">
      <c r="A16"/>
    </row>
    <row r="17">
      <c r="A17"/>
    </row>
    <row r="18">
      <c r="A18"/>
    </row>
    <row r="19">
      <c r="A19"/>
    </row>
    <row r="20">
      <c r="A20"/>
    </row>
    <row r="21">
      <c r="A21"/>
    </row>
    <row r="22">
      <c r="A22"/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7.71" hidden="0" customWidth="1"/>
    <col min="3" max="3" width="7.71" hidden="0" customWidth="1"/>
    <col min="4" max="4" width="7.71" hidden="0" customWidth="1"/>
    <col min="5" max="5" width="7.71" hidden="0" customWidth="1"/>
    <col min="6" max="6" width="7.71" hidden="0" customWidth="1"/>
    <col min="7" max="7" width="7.71" hidden="0" customWidth="1"/>
    <col min="8" max="8" width="7.71" hidden="0" customWidth="1"/>
    <col min="9" max="9" width="7.71" hidden="0" customWidth="1"/>
    <col min="10" max="10" width="7.71" hidden="0" customWidth="1"/>
    <col min="11" max="11" width="7.71" hidden="0" customWidth="1"/>
    <col min="12" max="12" width="7.71" hidden="0" customWidth="1"/>
    <col min="13" max="13" width="7.71" hidden="0" customWidth="1"/>
    <col min="14" max="14" width="7.71" hidden="0" customWidth="1"/>
    <col min="15" max="15" width="7.71" hidden="0" customWidth="1"/>
    <col min="16" max="16" width="7.71" hidden="0" customWidth="1"/>
    <col min="17" max="17" width="7.71" hidden="0" customWidth="1"/>
    <col min="18" max="18" width="7.71" hidden="0" customWidth="1"/>
    <col min="19" max="19" width="7.71" hidden="0" customWidth="1"/>
    <col min="20" max="20" width="7.71" hidden="0" customWidth="1"/>
    <col min="21" max="21" width="7.71" hidden="0" customWidth="1"/>
    <col min="22" max="22" width="7.71" hidden="0" customWidth="1"/>
    <col min="23" max="23" width="7.71" hidden="0" customWidth="1"/>
    <col min="24" max="24" width="7.71" hidden="0" customWidth="1"/>
    <col min="25" max="25" width="7.71" hidden="0" customWidth="1"/>
  </cols>
  <sheetData>
    <row r="1">
      <c r="A1" s="4" t="s">
        <v>57</v>
      </c>
    </row>
    <row r="2">
      <c r="A2" s="3" t="s">
        <v>61</v>
      </c>
      <c r="B2" s="3" t="s">
        <v>950</v>
      </c>
      <c r="C2" s="3" t="s">
        <v>951</v>
      </c>
      <c r="D2" s="3" t="s">
        <v>952</v>
      </c>
      <c r="E2" s="3" t="s">
        <v>953</v>
      </c>
      <c r="F2" s="3" t="s">
        <v>954</v>
      </c>
      <c r="G2" s="3" t="s">
        <v>955</v>
      </c>
      <c r="H2" s="3" t="s">
        <v>956</v>
      </c>
      <c r="I2" s="3" t="s">
        <v>957</v>
      </c>
      <c r="J2" s="3" t="s">
        <v>958</v>
      </c>
      <c r="K2" s="3" t="s">
        <v>959</v>
      </c>
      <c r="L2" s="3" t="s">
        <v>960</v>
      </c>
      <c r="M2" s="3" t="s">
        <v>961</v>
      </c>
      <c r="N2" s="3" t="s">
        <v>962</v>
      </c>
      <c r="O2" s="3" t="s">
        <v>963</v>
      </c>
      <c r="P2" s="3" t="s">
        <v>964</v>
      </c>
      <c r="Q2" s="3" t="s">
        <v>965</v>
      </c>
      <c r="R2" s="3" t="s">
        <v>966</v>
      </c>
      <c r="S2" s="3" t="s">
        <v>967</v>
      </c>
      <c r="T2" s="3" t="s">
        <v>968</v>
      </c>
      <c r="U2" s="3" t="s">
        <v>969</v>
      </c>
      <c r="V2" s="3" t="s">
        <v>970</v>
      </c>
      <c r="W2" s="3" t="s">
        <v>971</v>
      </c>
      <c r="X2" s="3" t="s">
        <v>972</v>
      </c>
      <c r="Y2" s="3" t="s">
        <v>973</v>
      </c>
    </row>
    <row r="3">
      <c r="A3" t="s">
        <v>477</v>
      </c>
      <c r="B3" t="s">
        <v>974</v>
      </c>
      <c r="C3" t="s">
        <v>975</v>
      </c>
      <c r="D3" t="s">
        <v>976</v>
      </c>
      <c r="E3" t="s">
        <v>977</v>
      </c>
      <c r="F3" t="s">
        <v>978</v>
      </c>
      <c r="G3" t="s">
        <v>979</v>
      </c>
      <c r="H3" t="s">
        <v>980</v>
      </c>
      <c r="I3" t="s">
        <v>981</v>
      </c>
      <c r="J3" t="s">
        <v>982</v>
      </c>
      <c r="K3" t="s">
        <v>983</v>
      </c>
      <c r="L3" t="s">
        <v>984</v>
      </c>
      <c r="M3" t="s">
        <v>985</v>
      </c>
      <c r="N3" t="s">
        <v>986</v>
      </c>
      <c r="O3" t="s">
        <v>981</v>
      </c>
      <c r="P3" t="s">
        <v>987</v>
      </c>
      <c r="Q3" t="s">
        <v>983</v>
      </c>
      <c r="R3" t="s">
        <v>988</v>
      </c>
      <c r="S3" t="s">
        <v>989</v>
      </c>
      <c r="T3" t="s">
        <v>990</v>
      </c>
      <c r="U3" t="s">
        <v>991</v>
      </c>
      <c r="V3" t="s">
        <v>992</v>
      </c>
      <c r="W3" t="s">
        <v>993</v>
      </c>
      <c r="X3" t="s">
        <v>994</v>
      </c>
      <c r="Y3" t="s">
        <v>995</v>
      </c>
    </row>
    <row r="4">
      <c r="A4" t="s">
        <v>431</v>
      </c>
      <c r="B4" t="s">
        <v>996</v>
      </c>
      <c r="C4" t="s">
        <v>997</v>
      </c>
      <c r="D4" t="s">
        <v>998</v>
      </c>
      <c r="E4" t="s">
        <v>999</v>
      </c>
      <c r="F4" t="s">
        <v>1000</v>
      </c>
      <c r="G4" t="s">
        <v>1001</v>
      </c>
      <c r="H4" t="s">
        <v>1002</v>
      </c>
      <c r="I4" t="s">
        <v>997</v>
      </c>
      <c r="J4" t="s">
        <v>1003</v>
      </c>
      <c r="K4" t="s">
        <v>1004</v>
      </c>
      <c r="L4" t="s">
        <v>1005</v>
      </c>
      <c r="M4" t="s">
        <v>1006</v>
      </c>
      <c r="N4" t="s">
        <v>1007</v>
      </c>
      <c r="O4" t="s">
        <v>1008</v>
      </c>
      <c r="P4" t="s">
        <v>1009</v>
      </c>
      <c r="Q4" t="s">
        <v>1010</v>
      </c>
      <c r="R4" t="s">
        <v>1005</v>
      </c>
      <c r="S4" t="s">
        <v>1011</v>
      </c>
      <c r="T4" t="s">
        <v>1012</v>
      </c>
      <c r="U4" t="s">
        <v>1013</v>
      </c>
      <c r="V4" t="s">
        <v>1014</v>
      </c>
      <c r="W4" t="s">
        <v>1015</v>
      </c>
      <c r="X4" t="s">
        <v>1016</v>
      </c>
      <c r="Y4" t="s">
        <v>1017</v>
      </c>
    </row>
    <row r="5">
      <c r="A5" t="s">
        <v>469</v>
      </c>
      <c r="B5" t="s">
        <v>1018</v>
      </c>
      <c r="C5" t="s">
        <v>1019</v>
      </c>
      <c r="D5" t="s">
        <v>1020</v>
      </c>
      <c r="E5" t="s">
        <v>1004</v>
      </c>
      <c r="F5" t="s">
        <v>1021</v>
      </c>
      <c r="G5" t="s">
        <v>1022</v>
      </c>
      <c r="H5" t="s">
        <v>1023</v>
      </c>
      <c r="I5" t="s">
        <v>1024</v>
      </c>
      <c r="J5" t="s">
        <v>1025</v>
      </c>
      <c r="K5" t="s">
        <v>1026</v>
      </c>
      <c r="L5" t="s">
        <v>1027</v>
      </c>
      <c r="M5" t="s">
        <v>1028</v>
      </c>
      <c r="N5" t="s">
        <v>1029</v>
      </c>
      <c r="O5" t="s">
        <v>1030</v>
      </c>
      <c r="P5" t="s">
        <v>1031</v>
      </c>
      <c r="Q5" t="s">
        <v>1032</v>
      </c>
      <c r="R5" t="s">
        <v>1033</v>
      </c>
      <c r="S5" t="s">
        <v>1034</v>
      </c>
      <c r="T5" t="s">
        <v>1035</v>
      </c>
      <c r="U5" t="s">
        <v>1036</v>
      </c>
      <c r="V5" t="s">
        <v>1037</v>
      </c>
      <c r="W5" t="s">
        <v>1038</v>
      </c>
      <c r="X5" t="s">
        <v>1039</v>
      </c>
      <c r="Y5" t="s">
        <v>1040</v>
      </c>
    </row>
    <row r="6">
      <c r="A6" t="s">
        <v>475</v>
      </c>
      <c r="B6" t="s">
        <v>1041</v>
      </c>
      <c r="C6" t="s">
        <v>1042</v>
      </c>
      <c r="D6" t="s">
        <v>1043</v>
      </c>
      <c r="E6" t="s">
        <v>1044</v>
      </c>
      <c r="F6" t="s">
        <v>1045</v>
      </c>
      <c r="G6" t="s">
        <v>1046</v>
      </c>
      <c r="H6" t="s">
        <v>1047</v>
      </c>
      <c r="I6" t="s">
        <v>997</v>
      </c>
      <c r="J6" t="s">
        <v>1045</v>
      </c>
      <c r="K6" t="s">
        <v>1048</v>
      </c>
      <c r="L6" t="s">
        <v>1049</v>
      </c>
      <c r="M6" t="s">
        <v>1050</v>
      </c>
      <c r="N6" t="s">
        <v>1051</v>
      </c>
      <c r="O6" t="s">
        <v>1052</v>
      </c>
      <c r="P6" t="s">
        <v>1043</v>
      </c>
      <c r="Q6" t="s">
        <v>1053</v>
      </c>
      <c r="R6" t="s">
        <v>1009</v>
      </c>
      <c r="S6" t="s">
        <v>1054</v>
      </c>
      <c r="T6" t="s">
        <v>1055</v>
      </c>
      <c r="U6" t="s">
        <v>1056</v>
      </c>
      <c r="V6" t="s">
        <v>1057</v>
      </c>
      <c r="W6" t="s">
        <v>1058</v>
      </c>
      <c r="X6" t="s">
        <v>1059</v>
      </c>
      <c r="Y6" t="s">
        <v>1011</v>
      </c>
    </row>
    <row r="7">
      <c r="A7" t="s">
        <v>403</v>
      </c>
      <c r="B7" t="s">
        <v>1060</v>
      </c>
      <c r="C7" t="s">
        <v>1061</v>
      </c>
      <c r="D7" t="s">
        <v>1062</v>
      </c>
      <c r="E7" t="s">
        <v>1063</v>
      </c>
      <c r="F7" t="s">
        <v>1064</v>
      </c>
      <c r="G7" t="s">
        <v>1065</v>
      </c>
      <c r="H7" t="s">
        <v>1066</v>
      </c>
      <c r="I7" t="s">
        <v>1067</v>
      </c>
      <c r="J7" t="s">
        <v>1068</v>
      </c>
      <c r="K7" t="s">
        <v>1069</v>
      </c>
      <c r="L7" t="s">
        <v>984</v>
      </c>
      <c r="M7" t="s">
        <v>1070</v>
      </c>
      <c r="N7" t="s">
        <v>1071</v>
      </c>
      <c r="O7" t="s">
        <v>1072</v>
      </c>
      <c r="P7" t="s">
        <v>1073</v>
      </c>
      <c r="Q7" t="s">
        <v>1074</v>
      </c>
      <c r="R7" t="s">
        <v>1075</v>
      </c>
      <c r="S7" t="s">
        <v>1076</v>
      </c>
      <c r="T7" t="s">
        <v>1077</v>
      </c>
      <c r="U7" t="s">
        <v>1078</v>
      </c>
      <c r="V7" t="s">
        <v>1079</v>
      </c>
      <c r="W7" t="s">
        <v>1048</v>
      </c>
      <c r="X7" t="s">
        <v>1080</v>
      </c>
      <c r="Y7" t="s">
        <v>1081</v>
      </c>
    </row>
    <row r="8">
      <c r="A8" t="s">
        <v>467</v>
      </c>
      <c r="B8" t="s">
        <v>1082</v>
      </c>
      <c r="C8" t="s">
        <v>1083</v>
      </c>
      <c r="D8" t="s">
        <v>1084</v>
      </c>
      <c r="E8" t="s">
        <v>1085</v>
      </c>
      <c r="F8" t="s">
        <v>1086</v>
      </c>
      <c r="G8" t="s">
        <v>1087</v>
      </c>
      <c r="H8" t="s">
        <v>1088</v>
      </c>
      <c r="I8" t="s">
        <v>1089</v>
      </c>
      <c r="J8" t="s">
        <v>1090</v>
      </c>
      <c r="K8" t="s">
        <v>1091</v>
      </c>
      <c r="L8" t="s">
        <v>1092</v>
      </c>
      <c r="M8" t="s">
        <v>1093</v>
      </c>
      <c r="N8" t="s">
        <v>1094</v>
      </c>
      <c r="O8" t="s">
        <v>1095</v>
      </c>
      <c r="P8" t="s">
        <v>1096</v>
      </c>
      <c r="Q8" t="s">
        <v>1097</v>
      </c>
      <c r="R8" t="s">
        <v>1043</v>
      </c>
      <c r="S8" t="s">
        <v>1098</v>
      </c>
      <c r="T8" t="s">
        <v>1099</v>
      </c>
      <c r="U8" t="s">
        <v>1100</v>
      </c>
      <c r="V8" t="s">
        <v>1101</v>
      </c>
      <c r="W8" t="s">
        <v>1102</v>
      </c>
      <c r="X8" t="s">
        <v>994</v>
      </c>
      <c r="Y8" t="s">
        <v>1098</v>
      </c>
    </row>
    <row r="9">
      <c r="A9" t="s">
        <v>419</v>
      </c>
      <c r="B9" t="s">
        <v>1103</v>
      </c>
      <c r="C9" t="s">
        <v>1104</v>
      </c>
      <c r="D9" t="s">
        <v>1105</v>
      </c>
      <c r="E9" t="s">
        <v>1058</v>
      </c>
      <c r="F9" t="s">
        <v>1056</v>
      </c>
      <c r="G9" t="s">
        <v>1106</v>
      </c>
      <c r="H9" t="s">
        <v>1107</v>
      </c>
      <c r="I9" t="s">
        <v>1108</v>
      </c>
      <c r="J9" t="s">
        <v>1109</v>
      </c>
      <c r="K9" t="s">
        <v>1110</v>
      </c>
      <c r="L9" t="s">
        <v>1111</v>
      </c>
      <c r="M9" t="s">
        <v>1112</v>
      </c>
      <c r="N9" t="s">
        <v>1113</v>
      </c>
      <c r="O9" t="s">
        <v>1114</v>
      </c>
      <c r="P9" t="s">
        <v>1115</v>
      </c>
      <c r="Q9" t="s">
        <v>1091</v>
      </c>
      <c r="R9" t="s">
        <v>1072</v>
      </c>
      <c r="S9" t="s">
        <v>1116</v>
      </c>
      <c r="T9" t="s">
        <v>1117</v>
      </c>
      <c r="U9" t="s">
        <v>1118</v>
      </c>
      <c r="V9" t="s">
        <v>1119</v>
      </c>
      <c r="W9" t="s">
        <v>1120</v>
      </c>
      <c r="X9" t="s">
        <v>1121</v>
      </c>
      <c r="Y9" t="s">
        <v>1122</v>
      </c>
    </row>
    <row r="10">
      <c r="A10" t="s">
        <v>459</v>
      </c>
      <c r="B10" t="s">
        <v>1123</v>
      </c>
      <c r="C10" t="s">
        <v>1124</v>
      </c>
      <c r="D10" t="s">
        <v>1125</v>
      </c>
      <c r="E10" t="s">
        <v>1126</v>
      </c>
      <c r="F10" t="s">
        <v>1127</v>
      </c>
      <c r="G10" t="s">
        <v>1128</v>
      </c>
      <c r="H10" t="s">
        <v>1129</v>
      </c>
      <c r="I10" t="s">
        <v>1130</v>
      </c>
      <c r="J10" t="s">
        <v>1131</v>
      </c>
      <c r="K10" t="s">
        <v>1132</v>
      </c>
      <c r="L10" t="s">
        <v>1133</v>
      </c>
      <c r="M10" t="s">
        <v>1134</v>
      </c>
      <c r="N10" t="s">
        <v>1135</v>
      </c>
      <c r="O10" t="s">
        <v>1136</v>
      </c>
      <c r="P10" t="s">
        <v>1137</v>
      </c>
      <c r="Q10" t="s">
        <v>1120</v>
      </c>
      <c r="R10" t="s">
        <v>1075</v>
      </c>
      <c r="S10" t="s">
        <v>1138</v>
      </c>
      <c r="T10" t="s">
        <v>1139</v>
      </c>
      <c r="U10" t="s">
        <v>1140</v>
      </c>
      <c r="V10" t="s">
        <v>1141</v>
      </c>
      <c r="W10" t="s">
        <v>1126</v>
      </c>
      <c r="X10" t="s">
        <v>1067</v>
      </c>
      <c r="Y10" t="s">
        <v>1142</v>
      </c>
    </row>
    <row r="11">
      <c r="A11" t="s">
        <v>427</v>
      </c>
      <c r="B11" t="s">
        <v>1143</v>
      </c>
      <c r="C11" t="s">
        <v>1092</v>
      </c>
      <c r="D11" t="s">
        <v>1144</v>
      </c>
      <c r="E11" t="s">
        <v>1145</v>
      </c>
      <c r="F11" t="s">
        <v>1003</v>
      </c>
      <c r="G11" t="s">
        <v>1146</v>
      </c>
      <c r="H11" t="s">
        <v>1147</v>
      </c>
      <c r="I11" t="s">
        <v>1092</v>
      </c>
      <c r="J11" t="s">
        <v>1148</v>
      </c>
      <c r="K11" t="s">
        <v>1015</v>
      </c>
      <c r="L11" t="s">
        <v>1149</v>
      </c>
      <c r="M11" t="s">
        <v>1150</v>
      </c>
      <c r="N11" t="s">
        <v>1151</v>
      </c>
      <c r="O11" t="s">
        <v>978</v>
      </c>
      <c r="P11" t="s">
        <v>1152</v>
      </c>
      <c r="Q11" t="s">
        <v>1153</v>
      </c>
      <c r="R11" t="s">
        <v>1154</v>
      </c>
      <c r="S11" t="s">
        <v>1155</v>
      </c>
      <c r="T11" t="s">
        <v>1156</v>
      </c>
      <c r="U11" t="s">
        <v>1157</v>
      </c>
      <c r="V11" t="s">
        <v>1158</v>
      </c>
      <c r="W11" t="s">
        <v>1159</v>
      </c>
      <c r="X11" t="s">
        <v>1025</v>
      </c>
      <c r="Y11" t="s">
        <v>1160</v>
      </c>
    </row>
    <row r="12">
      <c r="A12" t="s">
        <v>457</v>
      </c>
      <c r="B12" t="s">
        <v>1055</v>
      </c>
      <c r="C12" t="s">
        <v>1161</v>
      </c>
      <c r="D12" t="s">
        <v>1162</v>
      </c>
      <c r="E12" t="s">
        <v>1163</v>
      </c>
      <c r="F12" t="s">
        <v>978</v>
      </c>
      <c r="G12" t="s">
        <v>1164</v>
      </c>
      <c r="H12" t="s">
        <v>1165</v>
      </c>
      <c r="I12" t="s">
        <v>1033</v>
      </c>
      <c r="J12" t="s">
        <v>1166</v>
      </c>
      <c r="K12" t="s">
        <v>1167</v>
      </c>
      <c r="L12" t="s">
        <v>1168</v>
      </c>
      <c r="M12" t="s">
        <v>1169</v>
      </c>
      <c r="N12" t="s">
        <v>1170</v>
      </c>
      <c r="O12" t="s">
        <v>1027</v>
      </c>
      <c r="P12" t="s">
        <v>1171</v>
      </c>
      <c r="Q12" t="s">
        <v>1172</v>
      </c>
      <c r="R12" t="s">
        <v>1173</v>
      </c>
      <c r="S12" t="s">
        <v>1174</v>
      </c>
      <c r="T12" t="s">
        <v>1175</v>
      </c>
      <c r="U12" t="s">
        <v>1176</v>
      </c>
      <c r="V12" t="s">
        <v>1177</v>
      </c>
      <c r="W12" t="s">
        <v>1178</v>
      </c>
      <c r="X12" t="s">
        <v>1019</v>
      </c>
      <c r="Y12" t="s">
        <v>1179</v>
      </c>
    </row>
    <row r="13">
      <c r="A13" t="s">
        <v>405</v>
      </c>
      <c r="B13" t="s">
        <v>1180</v>
      </c>
      <c r="C13" t="s">
        <v>1181</v>
      </c>
      <c r="D13" t="s">
        <v>1182</v>
      </c>
      <c r="E13" t="s">
        <v>1102</v>
      </c>
      <c r="F13" t="s">
        <v>1183</v>
      </c>
      <c r="G13" t="s">
        <v>1184</v>
      </c>
      <c r="H13" t="s">
        <v>1185</v>
      </c>
      <c r="I13" t="s">
        <v>1186</v>
      </c>
      <c r="J13" t="s">
        <v>1084</v>
      </c>
      <c r="K13" t="s">
        <v>1187</v>
      </c>
      <c r="L13" t="s">
        <v>1188</v>
      </c>
      <c r="M13" t="s">
        <v>1189</v>
      </c>
      <c r="N13" t="s">
        <v>1190</v>
      </c>
      <c r="O13" t="s">
        <v>1095</v>
      </c>
      <c r="P13" t="s">
        <v>1136</v>
      </c>
      <c r="Q13" t="s">
        <v>1048</v>
      </c>
      <c r="R13" t="s">
        <v>1042</v>
      </c>
      <c r="S13" t="s">
        <v>1191</v>
      </c>
      <c r="T13" t="s">
        <v>1192</v>
      </c>
      <c r="U13" t="s">
        <v>1193</v>
      </c>
      <c r="V13" t="s">
        <v>1194</v>
      </c>
      <c r="W13" t="s">
        <v>1126</v>
      </c>
      <c r="X13" t="s">
        <v>1195</v>
      </c>
      <c r="Y13" t="s">
        <v>1196</v>
      </c>
    </row>
    <row r="14">
      <c r="A14" t="s">
        <v>415</v>
      </c>
      <c r="B14" t="s">
        <v>1197</v>
      </c>
      <c r="C14" t="s">
        <v>1198</v>
      </c>
      <c r="D14" t="s">
        <v>1199</v>
      </c>
      <c r="E14" t="s">
        <v>1200</v>
      </c>
      <c r="F14" t="s">
        <v>1201</v>
      </c>
      <c r="G14" t="s">
        <v>1202</v>
      </c>
      <c r="H14" t="s">
        <v>1203</v>
      </c>
      <c r="I14" t="s">
        <v>1204</v>
      </c>
      <c r="J14" t="s">
        <v>1025</v>
      </c>
      <c r="K14" t="s">
        <v>999</v>
      </c>
      <c r="L14" t="s">
        <v>1205</v>
      </c>
      <c r="M14" t="s">
        <v>1206</v>
      </c>
      <c r="N14" t="s">
        <v>1207</v>
      </c>
      <c r="O14" t="s">
        <v>1208</v>
      </c>
      <c r="P14" t="s">
        <v>1209</v>
      </c>
      <c r="Q14" t="s">
        <v>1210</v>
      </c>
      <c r="R14" t="s">
        <v>1211</v>
      </c>
      <c r="S14" t="s">
        <v>1028</v>
      </c>
      <c r="T14" t="s">
        <v>1212</v>
      </c>
      <c r="U14" t="s">
        <v>1213</v>
      </c>
      <c r="V14" t="s">
        <v>1214</v>
      </c>
      <c r="W14" t="s">
        <v>1091</v>
      </c>
      <c r="X14" t="s">
        <v>1096</v>
      </c>
      <c r="Y14" t="s">
        <v>1215</v>
      </c>
    </row>
    <row r="15">
      <c r="A15" t="s">
        <v>465</v>
      </c>
      <c r="B15" t="s">
        <v>1216</v>
      </c>
      <c r="C15" t="s">
        <v>1217</v>
      </c>
      <c r="D15" t="s">
        <v>1218</v>
      </c>
      <c r="E15" t="s">
        <v>1004</v>
      </c>
      <c r="F15" t="s">
        <v>1219</v>
      </c>
      <c r="G15" t="s">
        <v>1184</v>
      </c>
      <c r="H15" t="s">
        <v>1220</v>
      </c>
      <c r="I15" t="s">
        <v>1221</v>
      </c>
      <c r="J15" t="s">
        <v>1039</v>
      </c>
      <c r="K15" t="s">
        <v>1053</v>
      </c>
      <c r="L15" t="s">
        <v>1222</v>
      </c>
      <c r="M15" t="s">
        <v>1223</v>
      </c>
      <c r="N15" t="s">
        <v>1224</v>
      </c>
      <c r="O15" t="s">
        <v>1225</v>
      </c>
      <c r="P15" t="s">
        <v>1226</v>
      </c>
      <c r="Q15" t="s">
        <v>1159</v>
      </c>
      <c r="R15" t="s">
        <v>1227</v>
      </c>
      <c r="S15" t="s">
        <v>1228</v>
      </c>
      <c r="T15" t="s">
        <v>1229</v>
      </c>
      <c r="U15" t="s">
        <v>1230</v>
      </c>
      <c r="V15" t="s">
        <v>1231</v>
      </c>
      <c r="W15" t="s">
        <v>1058</v>
      </c>
      <c r="X15" t="s">
        <v>1232</v>
      </c>
      <c r="Y15" t="s">
        <v>1146</v>
      </c>
    </row>
    <row r="16">
      <c r="A16" t="s">
        <v>421</v>
      </c>
      <c r="B16" t="s">
        <v>1233</v>
      </c>
      <c r="C16" t="s">
        <v>1234</v>
      </c>
      <c r="D16" t="s">
        <v>1235</v>
      </c>
      <c r="E16" t="s">
        <v>1126</v>
      </c>
      <c r="F16" t="s">
        <v>1236</v>
      </c>
      <c r="G16" t="s">
        <v>1237</v>
      </c>
      <c r="H16" t="s">
        <v>1238</v>
      </c>
      <c r="I16" t="s">
        <v>1239</v>
      </c>
      <c r="J16" t="s">
        <v>1240</v>
      </c>
      <c r="K16" t="s">
        <v>1241</v>
      </c>
      <c r="L16" t="s">
        <v>1242</v>
      </c>
      <c r="M16" t="s">
        <v>1243</v>
      </c>
      <c r="N16" t="s">
        <v>1244</v>
      </c>
      <c r="O16" t="s">
        <v>1162</v>
      </c>
      <c r="P16" t="s">
        <v>1245</v>
      </c>
      <c r="Q16" t="s">
        <v>1246</v>
      </c>
      <c r="R16" t="s">
        <v>1247</v>
      </c>
      <c r="S16" t="s">
        <v>1248</v>
      </c>
      <c r="T16" t="s">
        <v>1249</v>
      </c>
      <c r="U16" t="s">
        <v>1250</v>
      </c>
      <c r="V16" t="s">
        <v>1251</v>
      </c>
      <c r="W16" t="s">
        <v>1252</v>
      </c>
      <c r="X16" t="s">
        <v>1253</v>
      </c>
      <c r="Y16" t="s">
        <v>1254</v>
      </c>
    </row>
    <row r="17">
      <c r="A17" t="s">
        <v>461</v>
      </c>
      <c r="B17" t="s">
        <v>1255</v>
      </c>
      <c r="C17" t="s">
        <v>1256</v>
      </c>
      <c r="D17" t="s">
        <v>1257</v>
      </c>
      <c r="E17" t="s">
        <v>1010</v>
      </c>
      <c r="F17" t="s">
        <v>975</v>
      </c>
      <c r="G17" t="s">
        <v>1189</v>
      </c>
      <c r="H17" t="s">
        <v>1258</v>
      </c>
      <c r="I17" t="s">
        <v>1259</v>
      </c>
      <c r="J17" t="s">
        <v>1260</v>
      </c>
      <c r="K17" t="s">
        <v>1252</v>
      </c>
      <c r="L17" t="s">
        <v>1261</v>
      </c>
      <c r="M17" t="s">
        <v>1262</v>
      </c>
      <c r="N17" t="s">
        <v>1263</v>
      </c>
      <c r="O17" t="s">
        <v>1264</v>
      </c>
      <c r="P17" t="s">
        <v>1265</v>
      </c>
      <c r="Q17" t="s">
        <v>1010</v>
      </c>
      <c r="R17" t="s">
        <v>1266</v>
      </c>
      <c r="S17" t="s">
        <v>1267</v>
      </c>
      <c r="T17" t="s">
        <v>1268</v>
      </c>
      <c r="U17" t="s">
        <v>1269</v>
      </c>
      <c r="V17" t="s">
        <v>1270</v>
      </c>
      <c r="W17" t="s">
        <v>1126</v>
      </c>
      <c r="X17" t="s">
        <v>1271</v>
      </c>
      <c r="Y17" t="s">
        <v>1262</v>
      </c>
    </row>
    <row r="18">
      <c r="A18" t="s">
        <v>399</v>
      </c>
      <c r="B18" t="s">
        <v>1272</v>
      </c>
      <c r="C18" t="s">
        <v>1273</v>
      </c>
      <c r="D18" t="s">
        <v>1144</v>
      </c>
      <c r="E18" t="s">
        <v>1274</v>
      </c>
      <c r="F18" t="s">
        <v>1275</v>
      </c>
      <c r="G18" t="s">
        <v>1276</v>
      </c>
      <c r="H18" t="s">
        <v>1277</v>
      </c>
      <c r="I18" t="s">
        <v>1075</v>
      </c>
      <c r="J18" t="s">
        <v>1242</v>
      </c>
      <c r="K18" t="s">
        <v>1097</v>
      </c>
      <c r="L18" t="s">
        <v>1008</v>
      </c>
      <c r="M18" t="s">
        <v>1278</v>
      </c>
      <c r="N18" t="s">
        <v>1279</v>
      </c>
      <c r="O18" t="s">
        <v>1280</v>
      </c>
      <c r="P18" t="s">
        <v>1281</v>
      </c>
      <c r="Q18" t="s">
        <v>1126</v>
      </c>
      <c r="R18" t="s">
        <v>1282</v>
      </c>
      <c r="S18" t="s">
        <v>1283</v>
      </c>
      <c r="T18" t="s">
        <v>1284</v>
      </c>
      <c r="U18" t="s">
        <v>1285</v>
      </c>
      <c r="V18" t="s">
        <v>1286</v>
      </c>
      <c r="W18" t="s">
        <v>999</v>
      </c>
      <c r="X18" t="s">
        <v>1287</v>
      </c>
      <c r="Y18" t="s">
        <v>1237</v>
      </c>
    </row>
    <row r="19">
      <c r="A19" t="s">
        <v>453</v>
      </c>
      <c r="B19" t="s">
        <v>1288</v>
      </c>
      <c r="C19" t="s">
        <v>1130</v>
      </c>
      <c r="D19" t="s">
        <v>1289</v>
      </c>
      <c r="E19" t="s">
        <v>1290</v>
      </c>
      <c r="F19" t="s">
        <v>1291</v>
      </c>
      <c r="G19" t="s">
        <v>1292</v>
      </c>
      <c r="H19" t="s">
        <v>1293</v>
      </c>
      <c r="I19" t="s">
        <v>1294</v>
      </c>
      <c r="J19" t="s">
        <v>981</v>
      </c>
      <c r="K19" t="s">
        <v>1295</v>
      </c>
      <c r="L19" t="s">
        <v>1296</v>
      </c>
      <c r="M19" t="s">
        <v>1034</v>
      </c>
      <c r="N19" t="s">
        <v>1297</v>
      </c>
      <c r="O19" t="s">
        <v>1298</v>
      </c>
      <c r="P19" t="s">
        <v>1299</v>
      </c>
      <c r="Q19" t="s">
        <v>999</v>
      </c>
      <c r="R19" t="s">
        <v>1300</v>
      </c>
      <c r="S19" t="s">
        <v>1106</v>
      </c>
      <c r="T19" t="s">
        <v>1301</v>
      </c>
      <c r="U19" t="s">
        <v>1302</v>
      </c>
      <c r="V19" t="s">
        <v>1303</v>
      </c>
      <c r="W19" t="s">
        <v>1290</v>
      </c>
      <c r="X19" t="s">
        <v>1304</v>
      </c>
      <c r="Y19" t="s">
        <v>1305</v>
      </c>
    </row>
    <row r="20">
      <c r="A20" t="s">
        <v>429</v>
      </c>
      <c r="B20" t="s">
        <v>1306</v>
      </c>
      <c r="C20" t="s">
        <v>1307</v>
      </c>
      <c r="D20" t="s">
        <v>1308</v>
      </c>
      <c r="E20" t="s">
        <v>1309</v>
      </c>
      <c r="F20" t="s">
        <v>1310</v>
      </c>
      <c r="G20" t="s">
        <v>1189</v>
      </c>
      <c r="H20" t="s">
        <v>1311</v>
      </c>
      <c r="I20" t="s">
        <v>1312</v>
      </c>
      <c r="J20" t="s">
        <v>1313</v>
      </c>
      <c r="K20" t="s">
        <v>1314</v>
      </c>
      <c r="L20" t="s">
        <v>1315</v>
      </c>
      <c r="M20" t="s">
        <v>1316</v>
      </c>
      <c r="N20" t="s">
        <v>1317</v>
      </c>
      <c r="O20" t="s">
        <v>1318</v>
      </c>
      <c r="P20" t="s">
        <v>1319</v>
      </c>
      <c r="Q20" t="s">
        <v>1320</v>
      </c>
      <c r="R20" t="s">
        <v>1300</v>
      </c>
      <c r="S20" t="s">
        <v>1321</v>
      </c>
      <c r="T20" t="s">
        <v>1322</v>
      </c>
      <c r="U20" t="s">
        <v>1323</v>
      </c>
      <c r="V20" t="s">
        <v>1324</v>
      </c>
      <c r="W20" t="s">
        <v>1010</v>
      </c>
      <c r="X20" t="s">
        <v>1325</v>
      </c>
      <c r="Y20" t="s">
        <v>1206</v>
      </c>
    </row>
    <row r="21">
      <c r="A21" t="s">
        <v>447</v>
      </c>
      <c r="B21" t="s">
        <v>1326</v>
      </c>
      <c r="C21" t="s">
        <v>1208</v>
      </c>
      <c r="D21" t="s">
        <v>978</v>
      </c>
      <c r="E21" t="s">
        <v>1032</v>
      </c>
      <c r="F21" t="s">
        <v>1327</v>
      </c>
      <c r="G21" t="s">
        <v>1169</v>
      </c>
      <c r="H21" t="s">
        <v>1328</v>
      </c>
      <c r="I21" t="s">
        <v>978</v>
      </c>
      <c r="J21" t="s">
        <v>1329</v>
      </c>
      <c r="K21" t="s">
        <v>1187</v>
      </c>
      <c r="L21" t="s">
        <v>997</v>
      </c>
      <c r="M21" t="s">
        <v>1011</v>
      </c>
      <c r="N21" t="s">
        <v>1330</v>
      </c>
      <c r="O21" t="s">
        <v>1059</v>
      </c>
      <c r="P21" t="s">
        <v>1296</v>
      </c>
      <c r="Q21" t="s">
        <v>1110</v>
      </c>
      <c r="R21" t="s">
        <v>1168</v>
      </c>
      <c r="S21" t="s">
        <v>1331</v>
      </c>
      <c r="T21" t="s">
        <v>1332</v>
      </c>
      <c r="U21" t="s">
        <v>1333</v>
      </c>
      <c r="V21" t="s">
        <v>994</v>
      </c>
      <c r="W21" t="s">
        <v>1120</v>
      </c>
      <c r="X21" t="s">
        <v>1300</v>
      </c>
      <c r="Y21" t="s">
        <v>1334</v>
      </c>
    </row>
    <row r="22">
      <c r="A22" t="s">
        <v>455</v>
      </c>
      <c r="B22" t="s">
        <v>1335</v>
      </c>
      <c r="C22" t="s">
        <v>1124</v>
      </c>
      <c r="D22" t="s">
        <v>1336</v>
      </c>
      <c r="E22" t="s">
        <v>1320</v>
      </c>
      <c r="F22" t="s">
        <v>1291</v>
      </c>
      <c r="G22" t="s">
        <v>979</v>
      </c>
      <c r="H22" t="s">
        <v>1337</v>
      </c>
      <c r="I22" t="s">
        <v>1072</v>
      </c>
      <c r="J22" t="s">
        <v>1338</v>
      </c>
      <c r="K22" t="s">
        <v>1097</v>
      </c>
      <c r="L22" t="s">
        <v>1247</v>
      </c>
      <c r="M22" t="s">
        <v>1339</v>
      </c>
      <c r="N22" t="s">
        <v>1340</v>
      </c>
      <c r="O22" t="s">
        <v>1341</v>
      </c>
      <c r="P22" t="s">
        <v>1068</v>
      </c>
      <c r="Q22" t="s">
        <v>1342</v>
      </c>
      <c r="R22" t="s">
        <v>1343</v>
      </c>
      <c r="S22" t="s">
        <v>1202</v>
      </c>
      <c r="T22" t="s">
        <v>1344</v>
      </c>
      <c r="U22" t="s">
        <v>1345</v>
      </c>
      <c r="V22" t="s">
        <v>1346</v>
      </c>
      <c r="W22" t="s">
        <v>1010</v>
      </c>
      <c r="X22" t="s">
        <v>1090</v>
      </c>
      <c r="Y22" t="s">
        <v>1347</v>
      </c>
    </row>
    <row r="23">
      <c r="A23" t="s">
        <v>407</v>
      </c>
      <c r="B23" t="s">
        <v>1348</v>
      </c>
      <c r="C23" t="s">
        <v>1349</v>
      </c>
      <c r="D23" t="s">
        <v>1350</v>
      </c>
      <c r="E23" t="s">
        <v>1351</v>
      </c>
      <c r="F23" t="s">
        <v>1171</v>
      </c>
      <c r="G23" t="s">
        <v>1352</v>
      </c>
      <c r="H23" t="s">
        <v>1353</v>
      </c>
      <c r="I23" t="s">
        <v>1354</v>
      </c>
      <c r="J23" t="s">
        <v>1355</v>
      </c>
      <c r="K23" t="s">
        <v>1210</v>
      </c>
      <c r="L23" t="s">
        <v>1291</v>
      </c>
      <c r="M23" t="s">
        <v>1001</v>
      </c>
      <c r="N23" t="s">
        <v>1356</v>
      </c>
      <c r="O23" t="s">
        <v>1236</v>
      </c>
      <c r="P23" t="s">
        <v>1357</v>
      </c>
      <c r="Q23" t="s">
        <v>1241</v>
      </c>
      <c r="R23" t="s">
        <v>1171</v>
      </c>
      <c r="S23" t="s">
        <v>1358</v>
      </c>
      <c r="T23" t="s">
        <v>1359</v>
      </c>
      <c r="U23" t="s">
        <v>1360</v>
      </c>
      <c r="V23" t="s">
        <v>1319</v>
      </c>
      <c r="W23" t="s">
        <v>1246</v>
      </c>
      <c r="X23" t="s">
        <v>1019</v>
      </c>
      <c r="Y23" t="s">
        <v>1022</v>
      </c>
    </row>
    <row r="24">
      <c r="A24" t="s">
        <v>413</v>
      </c>
      <c r="B24" t="s">
        <v>1361</v>
      </c>
      <c r="C24" t="s">
        <v>1056</v>
      </c>
      <c r="D24" t="s">
        <v>981</v>
      </c>
      <c r="E24" t="s">
        <v>1159</v>
      </c>
      <c r="F24" t="s">
        <v>1280</v>
      </c>
      <c r="G24" t="s">
        <v>1339</v>
      </c>
      <c r="H24" t="s">
        <v>1362</v>
      </c>
      <c r="I24" t="s">
        <v>1336</v>
      </c>
      <c r="J24" t="s">
        <v>1363</v>
      </c>
      <c r="K24" t="s">
        <v>1097</v>
      </c>
      <c r="L24" t="s">
        <v>1350</v>
      </c>
      <c r="M24" t="s">
        <v>1364</v>
      </c>
      <c r="N24" t="s">
        <v>1365</v>
      </c>
      <c r="O24" t="s">
        <v>1354</v>
      </c>
      <c r="P24" t="s">
        <v>1366</v>
      </c>
      <c r="Q24" t="s">
        <v>977</v>
      </c>
      <c r="R24" t="s">
        <v>1367</v>
      </c>
      <c r="S24" t="s">
        <v>1368</v>
      </c>
      <c r="T24" t="s">
        <v>1369</v>
      </c>
      <c r="U24" t="s">
        <v>1370</v>
      </c>
      <c r="V24" t="s">
        <v>1371</v>
      </c>
      <c r="W24" t="s">
        <v>1210</v>
      </c>
      <c r="X24" t="s">
        <v>1090</v>
      </c>
      <c r="Y24" t="s">
        <v>1372</v>
      </c>
    </row>
    <row r="25">
      <c r="A25" t="s">
        <v>445</v>
      </c>
      <c r="B25" t="s">
        <v>1373</v>
      </c>
      <c r="C25" t="s">
        <v>1374</v>
      </c>
      <c r="D25" t="s">
        <v>1375</v>
      </c>
      <c r="E25" t="s">
        <v>1309</v>
      </c>
      <c r="F25" t="s">
        <v>1298</v>
      </c>
      <c r="G25" t="s">
        <v>1206</v>
      </c>
      <c r="H25" t="s">
        <v>1376</v>
      </c>
      <c r="I25" t="s">
        <v>1377</v>
      </c>
      <c r="J25" t="s">
        <v>1378</v>
      </c>
      <c r="K25" t="s">
        <v>1379</v>
      </c>
      <c r="L25" t="s">
        <v>1186</v>
      </c>
      <c r="M25" t="s">
        <v>1380</v>
      </c>
      <c r="N25" t="s">
        <v>1381</v>
      </c>
      <c r="O25" t="s">
        <v>1382</v>
      </c>
      <c r="P25" t="s">
        <v>1383</v>
      </c>
      <c r="Q25" t="s">
        <v>1058</v>
      </c>
      <c r="R25" t="s">
        <v>1225</v>
      </c>
      <c r="S25" t="s">
        <v>1093</v>
      </c>
      <c r="T25" t="s">
        <v>1384</v>
      </c>
      <c r="U25" t="s">
        <v>1385</v>
      </c>
      <c r="V25" t="s">
        <v>1386</v>
      </c>
      <c r="W25" t="s">
        <v>1153</v>
      </c>
      <c r="X25" t="s">
        <v>1387</v>
      </c>
      <c r="Y25" t="s">
        <v>1388</v>
      </c>
    </row>
    <row r="26">
      <c r="A26" t="s">
        <v>437</v>
      </c>
      <c r="B26" t="s">
        <v>1389</v>
      </c>
      <c r="C26" t="s">
        <v>1188</v>
      </c>
      <c r="D26" t="s">
        <v>1059</v>
      </c>
      <c r="E26" t="s">
        <v>1390</v>
      </c>
      <c r="F26" t="s">
        <v>998</v>
      </c>
      <c r="G26" t="s">
        <v>1391</v>
      </c>
      <c r="H26" t="s">
        <v>1392</v>
      </c>
      <c r="I26" t="s">
        <v>1350</v>
      </c>
      <c r="J26" t="s">
        <v>1327</v>
      </c>
      <c r="K26" t="s">
        <v>993</v>
      </c>
      <c r="L26" t="s">
        <v>1009</v>
      </c>
      <c r="M26" t="s">
        <v>1393</v>
      </c>
      <c r="N26" t="s">
        <v>1394</v>
      </c>
      <c r="O26" t="s">
        <v>1395</v>
      </c>
      <c r="P26" t="s">
        <v>1133</v>
      </c>
      <c r="Q26" t="s">
        <v>1396</v>
      </c>
      <c r="R26" t="s">
        <v>1397</v>
      </c>
      <c r="S26" t="s">
        <v>1046</v>
      </c>
      <c r="T26" t="s">
        <v>1398</v>
      </c>
      <c r="U26" t="s">
        <v>1399</v>
      </c>
      <c r="V26" t="s">
        <v>1221</v>
      </c>
      <c r="W26" t="s">
        <v>1320</v>
      </c>
      <c r="X26" t="s">
        <v>1357</v>
      </c>
      <c r="Y26" t="s">
        <v>1347</v>
      </c>
    </row>
    <row r="27">
      <c r="A27" t="s">
        <v>425</v>
      </c>
      <c r="B27" t="s">
        <v>1400</v>
      </c>
      <c r="C27" t="s">
        <v>1401</v>
      </c>
      <c r="D27" t="s">
        <v>996</v>
      </c>
      <c r="E27" t="s">
        <v>1026</v>
      </c>
      <c r="F27" t="s">
        <v>1402</v>
      </c>
      <c r="G27" t="s">
        <v>1112</v>
      </c>
      <c r="H27" t="s">
        <v>1403</v>
      </c>
      <c r="I27" t="s">
        <v>1404</v>
      </c>
      <c r="J27" t="s">
        <v>1405</v>
      </c>
      <c r="K27" t="s">
        <v>1379</v>
      </c>
      <c r="L27" t="s">
        <v>1019</v>
      </c>
      <c r="M27" t="s">
        <v>1189</v>
      </c>
      <c r="N27" t="s">
        <v>1406</v>
      </c>
      <c r="O27" t="s">
        <v>1407</v>
      </c>
      <c r="P27" t="s">
        <v>1408</v>
      </c>
      <c r="Q27" t="s">
        <v>1097</v>
      </c>
      <c r="R27" t="s">
        <v>978</v>
      </c>
      <c r="S27" t="s">
        <v>1409</v>
      </c>
      <c r="T27" t="s">
        <v>1410</v>
      </c>
      <c r="U27" t="s">
        <v>1411</v>
      </c>
      <c r="V27" t="s">
        <v>1412</v>
      </c>
      <c r="W27" t="s">
        <v>1102</v>
      </c>
      <c r="X27" t="s">
        <v>1413</v>
      </c>
      <c r="Y27" t="s">
        <v>1116</v>
      </c>
    </row>
    <row r="28">
      <c r="A28" t="s">
        <v>441</v>
      </c>
      <c r="B28" t="s">
        <v>1414</v>
      </c>
      <c r="C28" t="s">
        <v>1062</v>
      </c>
      <c r="D28" t="s">
        <v>1415</v>
      </c>
      <c r="E28" t="s">
        <v>1416</v>
      </c>
      <c r="F28" t="s">
        <v>1208</v>
      </c>
      <c r="G28" t="s">
        <v>1321</v>
      </c>
      <c r="H28" t="s">
        <v>1417</v>
      </c>
      <c r="I28" t="s">
        <v>1030</v>
      </c>
      <c r="J28" t="s">
        <v>1124</v>
      </c>
      <c r="K28" t="s">
        <v>977</v>
      </c>
      <c r="L28" t="s">
        <v>1075</v>
      </c>
      <c r="M28" t="s">
        <v>1191</v>
      </c>
      <c r="N28" t="s">
        <v>1418</v>
      </c>
      <c r="O28" t="s">
        <v>1419</v>
      </c>
      <c r="P28" t="s">
        <v>1420</v>
      </c>
      <c r="Q28" t="s">
        <v>999</v>
      </c>
      <c r="R28" t="s">
        <v>988</v>
      </c>
      <c r="S28" t="s">
        <v>1421</v>
      </c>
      <c r="T28" t="s">
        <v>1422</v>
      </c>
      <c r="U28" t="s">
        <v>1303</v>
      </c>
      <c r="V28" t="s">
        <v>1041</v>
      </c>
      <c r="W28" t="s">
        <v>1153</v>
      </c>
      <c r="X28" t="s">
        <v>1423</v>
      </c>
      <c r="Y28" t="s">
        <v>1065</v>
      </c>
    </row>
    <row r="29">
      <c r="A29" t="s">
        <v>449</v>
      </c>
      <c r="B29" t="s">
        <v>1424</v>
      </c>
      <c r="C29" t="s">
        <v>1425</v>
      </c>
      <c r="D29" t="s">
        <v>1426</v>
      </c>
      <c r="E29" t="s">
        <v>1427</v>
      </c>
      <c r="F29" t="s">
        <v>1204</v>
      </c>
      <c r="G29" t="s">
        <v>1428</v>
      </c>
      <c r="H29" t="s">
        <v>1429</v>
      </c>
      <c r="I29" t="s">
        <v>1430</v>
      </c>
      <c r="J29" t="s">
        <v>1431</v>
      </c>
      <c r="K29" t="s">
        <v>1241</v>
      </c>
      <c r="L29" t="s">
        <v>1086</v>
      </c>
      <c r="M29" t="s">
        <v>1432</v>
      </c>
      <c r="N29" t="s">
        <v>1433</v>
      </c>
      <c r="O29" t="s">
        <v>1434</v>
      </c>
      <c r="P29" t="s">
        <v>1177</v>
      </c>
      <c r="Q29" t="s">
        <v>1241</v>
      </c>
      <c r="R29" t="s">
        <v>1092</v>
      </c>
      <c r="S29" t="s">
        <v>1435</v>
      </c>
      <c r="T29" t="s">
        <v>1436</v>
      </c>
      <c r="U29" t="s">
        <v>1437</v>
      </c>
      <c r="V29" t="s">
        <v>1438</v>
      </c>
      <c r="W29" t="s">
        <v>1396</v>
      </c>
      <c r="X29" t="s">
        <v>1439</v>
      </c>
      <c r="Y29" t="s">
        <v>1028</v>
      </c>
    </row>
    <row r="30">
      <c r="A30" t="s">
        <v>397</v>
      </c>
      <c r="B30" t="s">
        <v>1440</v>
      </c>
      <c r="C30" t="s">
        <v>1043</v>
      </c>
      <c r="D30" t="s">
        <v>1242</v>
      </c>
      <c r="E30" t="s">
        <v>1441</v>
      </c>
      <c r="F30" t="s">
        <v>1027</v>
      </c>
      <c r="G30" t="s">
        <v>1442</v>
      </c>
      <c r="H30" t="s">
        <v>1443</v>
      </c>
      <c r="I30" t="s">
        <v>1149</v>
      </c>
      <c r="J30" t="s">
        <v>1168</v>
      </c>
      <c r="K30" t="s">
        <v>777</v>
      </c>
      <c r="L30" t="s">
        <v>1173</v>
      </c>
      <c r="M30" t="s">
        <v>1444</v>
      </c>
      <c r="N30" t="s">
        <v>1445</v>
      </c>
      <c r="O30" t="s">
        <v>1242</v>
      </c>
      <c r="P30" t="s">
        <v>1446</v>
      </c>
      <c r="Q30" t="s">
        <v>1441</v>
      </c>
      <c r="R30" t="s">
        <v>1397</v>
      </c>
      <c r="S30" t="s">
        <v>1028</v>
      </c>
      <c r="T30" t="s">
        <v>1447</v>
      </c>
      <c r="U30" t="s">
        <v>1341</v>
      </c>
      <c r="V30" t="s">
        <v>1240</v>
      </c>
      <c r="W30" t="s">
        <v>1448</v>
      </c>
      <c r="X30" t="s">
        <v>1222</v>
      </c>
      <c r="Y30" t="s">
        <v>1449</v>
      </c>
    </row>
    <row r="31">
      <c r="A31" t="s">
        <v>401</v>
      </c>
      <c r="B31" t="s">
        <v>1450</v>
      </c>
      <c r="C31" t="s">
        <v>1273</v>
      </c>
      <c r="D31" t="s">
        <v>988</v>
      </c>
      <c r="E31" t="s">
        <v>1091</v>
      </c>
      <c r="F31" t="s">
        <v>1009</v>
      </c>
      <c r="G31" t="s">
        <v>1451</v>
      </c>
      <c r="H31" t="s">
        <v>1452</v>
      </c>
      <c r="I31" t="s">
        <v>1453</v>
      </c>
      <c r="J31" t="s">
        <v>1280</v>
      </c>
      <c r="K31" t="s">
        <v>1163</v>
      </c>
      <c r="L31" t="s">
        <v>1454</v>
      </c>
      <c r="M31" t="s">
        <v>1455</v>
      </c>
      <c r="N31" t="s">
        <v>1456</v>
      </c>
      <c r="O31" t="s">
        <v>1289</v>
      </c>
      <c r="P31" t="s">
        <v>1208</v>
      </c>
      <c r="Q31" t="s">
        <v>1097</v>
      </c>
      <c r="R31" t="s">
        <v>1149</v>
      </c>
      <c r="S31" t="s">
        <v>1457</v>
      </c>
      <c r="T31" t="s">
        <v>1458</v>
      </c>
      <c r="U31" t="s">
        <v>1459</v>
      </c>
      <c r="V31" t="s">
        <v>1460</v>
      </c>
      <c r="W31" t="s">
        <v>1126</v>
      </c>
      <c r="X31" t="s">
        <v>1273</v>
      </c>
      <c r="Y31" t="s">
        <v>1461</v>
      </c>
    </row>
    <row r="32">
      <c r="A32" t="s">
        <v>417</v>
      </c>
      <c r="B32" t="s">
        <v>1462</v>
      </c>
      <c r="C32" t="s">
        <v>1204</v>
      </c>
      <c r="D32" t="s">
        <v>1463</v>
      </c>
      <c r="E32" t="s">
        <v>1026</v>
      </c>
      <c r="F32" t="s">
        <v>1464</v>
      </c>
      <c r="G32" t="s">
        <v>1465</v>
      </c>
      <c r="H32" t="s">
        <v>1466</v>
      </c>
      <c r="I32" t="s">
        <v>1357</v>
      </c>
      <c r="J32" t="s">
        <v>988</v>
      </c>
      <c r="K32" t="s">
        <v>1126</v>
      </c>
      <c r="L32" t="s">
        <v>1467</v>
      </c>
      <c r="M32" t="s">
        <v>1468</v>
      </c>
      <c r="N32" t="s">
        <v>1469</v>
      </c>
      <c r="O32" t="s">
        <v>1148</v>
      </c>
      <c r="P32" t="s">
        <v>1470</v>
      </c>
      <c r="Q32" t="s">
        <v>1097</v>
      </c>
      <c r="R32" t="s">
        <v>1154</v>
      </c>
      <c r="S32" t="s">
        <v>1347</v>
      </c>
      <c r="T32" t="s">
        <v>1471</v>
      </c>
      <c r="U32" t="s">
        <v>1472</v>
      </c>
      <c r="V32" t="s">
        <v>1298</v>
      </c>
      <c r="W32" t="s">
        <v>1053</v>
      </c>
      <c r="X32" t="s">
        <v>1073</v>
      </c>
      <c r="Y32" t="s">
        <v>1334</v>
      </c>
    </row>
    <row r="33">
      <c r="A33" t="s">
        <v>471</v>
      </c>
      <c r="B33" t="s">
        <v>1473</v>
      </c>
      <c r="C33" t="s">
        <v>1149</v>
      </c>
      <c r="D33" t="s">
        <v>1474</v>
      </c>
      <c r="E33" t="s">
        <v>1475</v>
      </c>
      <c r="F33" t="s">
        <v>1476</v>
      </c>
      <c r="G33" t="s">
        <v>1465</v>
      </c>
      <c r="H33" t="s">
        <v>1477</v>
      </c>
      <c r="I33" t="s">
        <v>1478</v>
      </c>
      <c r="J33" t="s">
        <v>1479</v>
      </c>
      <c r="K33" t="s">
        <v>1074</v>
      </c>
      <c r="L33" t="s">
        <v>1480</v>
      </c>
      <c r="M33" t="s">
        <v>1481</v>
      </c>
      <c r="N33" t="s">
        <v>1420</v>
      </c>
      <c r="O33" t="s">
        <v>1476</v>
      </c>
      <c r="P33" t="s">
        <v>741</v>
      </c>
      <c r="Q33" t="s">
        <v>1085</v>
      </c>
      <c r="R33" t="s">
        <v>727</v>
      </c>
      <c r="S33" t="s">
        <v>1482</v>
      </c>
      <c r="T33" t="s">
        <v>1483</v>
      </c>
      <c r="U33" t="s">
        <v>1349</v>
      </c>
      <c r="V33" t="s">
        <v>1166</v>
      </c>
      <c r="W33" t="s">
        <v>1484</v>
      </c>
      <c r="X33" t="s">
        <v>1008</v>
      </c>
      <c r="Y33" t="s">
        <v>1485</v>
      </c>
    </row>
    <row r="34">
      <c r="A34" t="s">
        <v>409</v>
      </c>
      <c r="B34" t="s">
        <v>1486</v>
      </c>
      <c r="C34" t="s">
        <v>1487</v>
      </c>
      <c r="D34" t="s">
        <v>1095</v>
      </c>
      <c r="E34" t="s">
        <v>790</v>
      </c>
      <c r="F34" t="s">
        <v>1152</v>
      </c>
      <c r="G34" t="s">
        <v>1488</v>
      </c>
      <c r="H34" t="s">
        <v>1489</v>
      </c>
      <c r="I34" t="s">
        <v>1490</v>
      </c>
      <c r="J34" t="s">
        <v>1111</v>
      </c>
      <c r="K34" t="s">
        <v>1110</v>
      </c>
      <c r="L34" t="s">
        <v>1367</v>
      </c>
      <c r="M34" t="s">
        <v>1449</v>
      </c>
      <c r="N34" t="s">
        <v>1491</v>
      </c>
      <c r="O34" t="s">
        <v>1492</v>
      </c>
      <c r="P34" t="s">
        <v>1209</v>
      </c>
      <c r="Q34" t="s">
        <v>1210</v>
      </c>
      <c r="R34" t="s">
        <v>1493</v>
      </c>
      <c r="S34" t="s">
        <v>1494</v>
      </c>
      <c r="T34" t="s">
        <v>1495</v>
      </c>
      <c r="U34" t="s">
        <v>1496</v>
      </c>
      <c r="V34" t="s">
        <v>1497</v>
      </c>
      <c r="W34" t="s">
        <v>1053</v>
      </c>
      <c r="X34" t="s">
        <v>1498</v>
      </c>
      <c r="Y34" t="s">
        <v>1499</v>
      </c>
    </row>
    <row r="35">
      <c r="A35" t="s">
        <v>433</v>
      </c>
      <c r="B35" t="s">
        <v>1500</v>
      </c>
      <c r="C35" t="s">
        <v>1137</v>
      </c>
      <c r="D35" t="s">
        <v>1219</v>
      </c>
      <c r="E35" t="s">
        <v>1351</v>
      </c>
      <c r="F35" t="s">
        <v>1242</v>
      </c>
      <c r="G35" t="s">
        <v>1278</v>
      </c>
      <c r="H35" t="s">
        <v>1501</v>
      </c>
      <c r="I35" t="s">
        <v>1402</v>
      </c>
      <c r="J35" t="s">
        <v>1239</v>
      </c>
      <c r="K35" t="s">
        <v>1502</v>
      </c>
      <c r="L35" t="s">
        <v>1242</v>
      </c>
      <c r="M35" t="s">
        <v>1503</v>
      </c>
      <c r="N35" t="s">
        <v>1504</v>
      </c>
      <c r="O35" t="s">
        <v>1505</v>
      </c>
      <c r="P35" t="s">
        <v>1506</v>
      </c>
      <c r="Q35" t="s">
        <v>1063</v>
      </c>
      <c r="R35" t="s">
        <v>1222</v>
      </c>
      <c r="S35" t="s">
        <v>1248</v>
      </c>
      <c r="T35" t="s">
        <v>1507</v>
      </c>
      <c r="U35" t="s">
        <v>1508</v>
      </c>
      <c r="V35" t="s">
        <v>1509</v>
      </c>
      <c r="W35" t="s">
        <v>1502</v>
      </c>
      <c r="X35" t="s">
        <v>1253</v>
      </c>
      <c r="Y35" t="s">
        <v>1510</v>
      </c>
    </row>
    <row r="36">
      <c r="A36" t="s">
        <v>451</v>
      </c>
      <c r="B36" t="s">
        <v>1511</v>
      </c>
      <c r="C36" t="s">
        <v>1285</v>
      </c>
      <c r="D36" t="s">
        <v>1512</v>
      </c>
      <c r="E36" t="s">
        <v>1513</v>
      </c>
      <c r="F36" t="s">
        <v>1013</v>
      </c>
      <c r="G36" t="s">
        <v>1087</v>
      </c>
      <c r="H36" t="s">
        <v>1514</v>
      </c>
      <c r="I36" t="s">
        <v>1204</v>
      </c>
      <c r="J36" t="s">
        <v>1515</v>
      </c>
      <c r="K36" t="s">
        <v>1246</v>
      </c>
      <c r="L36" t="s">
        <v>1247</v>
      </c>
      <c r="M36" t="s">
        <v>1347</v>
      </c>
      <c r="N36" t="s">
        <v>1516</v>
      </c>
      <c r="O36" t="s">
        <v>1130</v>
      </c>
      <c r="P36" t="s">
        <v>1517</v>
      </c>
      <c r="Q36" t="s">
        <v>1132</v>
      </c>
      <c r="R36" t="s">
        <v>1016</v>
      </c>
      <c r="S36" t="s">
        <v>1054</v>
      </c>
      <c r="T36" t="s">
        <v>1518</v>
      </c>
      <c r="U36" t="s">
        <v>1519</v>
      </c>
      <c r="V36" t="s">
        <v>1401</v>
      </c>
      <c r="W36" t="s">
        <v>999</v>
      </c>
      <c r="X36" t="s">
        <v>1520</v>
      </c>
      <c r="Y36" t="s">
        <v>1380</v>
      </c>
    </row>
    <row r="37">
      <c r="A37" t="s">
        <v>443</v>
      </c>
      <c r="B37" t="s">
        <v>1521</v>
      </c>
      <c r="C37" t="s">
        <v>975</v>
      </c>
      <c r="D37" t="s">
        <v>1056</v>
      </c>
      <c r="E37" t="s">
        <v>1522</v>
      </c>
      <c r="F37" t="s">
        <v>1209</v>
      </c>
      <c r="G37" t="s">
        <v>1523</v>
      </c>
      <c r="H37" t="s">
        <v>1524</v>
      </c>
      <c r="I37" t="s">
        <v>1515</v>
      </c>
      <c r="J37" t="s">
        <v>1014</v>
      </c>
      <c r="K37" t="s">
        <v>977</v>
      </c>
      <c r="L37" t="s">
        <v>1349</v>
      </c>
      <c r="M37" t="s">
        <v>1525</v>
      </c>
      <c r="N37" t="s">
        <v>1526</v>
      </c>
      <c r="O37" t="s">
        <v>1086</v>
      </c>
      <c r="P37" t="s">
        <v>1527</v>
      </c>
      <c r="Q37" t="s">
        <v>1102</v>
      </c>
      <c r="R37" t="s">
        <v>1528</v>
      </c>
      <c r="S37" t="s">
        <v>1046</v>
      </c>
      <c r="T37" t="s">
        <v>1529</v>
      </c>
      <c r="U37" t="s">
        <v>1530</v>
      </c>
      <c r="V37" t="s">
        <v>1496</v>
      </c>
      <c r="W37" t="s">
        <v>1004</v>
      </c>
      <c r="X37" t="s">
        <v>1531</v>
      </c>
      <c r="Y37" t="s">
        <v>1532</v>
      </c>
    </row>
    <row r="38">
      <c r="A38" t="s">
        <v>411</v>
      </c>
      <c r="B38" t="s">
        <v>1533</v>
      </c>
      <c r="C38" t="s">
        <v>1140</v>
      </c>
      <c r="D38" t="s">
        <v>1534</v>
      </c>
      <c r="E38" t="s">
        <v>1535</v>
      </c>
      <c r="F38" t="s">
        <v>1090</v>
      </c>
      <c r="G38" t="s">
        <v>1536</v>
      </c>
      <c r="H38" t="s">
        <v>1537</v>
      </c>
      <c r="I38" t="s">
        <v>1333</v>
      </c>
      <c r="J38" t="s">
        <v>1538</v>
      </c>
      <c r="K38" t="s">
        <v>1153</v>
      </c>
      <c r="L38" t="s">
        <v>1490</v>
      </c>
      <c r="M38" t="s">
        <v>995</v>
      </c>
      <c r="N38" t="s">
        <v>1539</v>
      </c>
      <c r="O38" t="s">
        <v>1540</v>
      </c>
      <c r="P38" t="s">
        <v>1235</v>
      </c>
      <c r="Q38" t="s">
        <v>1210</v>
      </c>
      <c r="R38" t="s">
        <v>1541</v>
      </c>
      <c r="S38" t="s">
        <v>1542</v>
      </c>
      <c r="T38" t="s">
        <v>1543</v>
      </c>
      <c r="U38" t="s">
        <v>1544</v>
      </c>
      <c r="V38" t="s">
        <v>1545</v>
      </c>
      <c r="W38" t="s">
        <v>1038</v>
      </c>
      <c r="X38" t="s">
        <v>1546</v>
      </c>
      <c r="Y38" t="s">
        <v>1196</v>
      </c>
    </row>
    <row r="39">
      <c r="A39" t="s">
        <v>463</v>
      </c>
      <c r="B39" t="s">
        <v>1547</v>
      </c>
      <c r="C39" t="s">
        <v>1548</v>
      </c>
      <c r="D39" t="s">
        <v>1549</v>
      </c>
      <c r="E39" t="s">
        <v>1550</v>
      </c>
      <c r="F39" t="s">
        <v>1551</v>
      </c>
      <c r="G39" t="s">
        <v>1552</v>
      </c>
      <c r="H39" t="s">
        <v>1553</v>
      </c>
      <c r="I39" t="s">
        <v>1294</v>
      </c>
      <c r="J39" t="s">
        <v>1313</v>
      </c>
      <c r="K39" t="s">
        <v>1048</v>
      </c>
      <c r="L39" t="s">
        <v>1042</v>
      </c>
      <c r="M39" t="s">
        <v>1554</v>
      </c>
      <c r="N39" t="s">
        <v>1555</v>
      </c>
      <c r="O39" t="s">
        <v>1556</v>
      </c>
      <c r="P39" t="s">
        <v>1557</v>
      </c>
      <c r="Q39" t="s">
        <v>993</v>
      </c>
      <c r="R39" t="s">
        <v>1558</v>
      </c>
      <c r="S39" t="s">
        <v>1559</v>
      </c>
      <c r="T39" t="s">
        <v>1560</v>
      </c>
      <c r="U39" t="s">
        <v>1561</v>
      </c>
      <c r="V39" t="s">
        <v>1562</v>
      </c>
      <c r="W39" t="s">
        <v>977</v>
      </c>
      <c r="X39" t="s">
        <v>1080</v>
      </c>
      <c r="Y39" t="s">
        <v>1563</v>
      </c>
    </row>
    <row r="40">
      <c r="A40" t="s">
        <v>423</v>
      </c>
      <c r="B40" t="s">
        <v>1564</v>
      </c>
      <c r="C40" t="s">
        <v>1541</v>
      </c>
      <c r="D40" t="s">
        <v>1287</v>
      </c>
      <c r="E40" t="s">
        <v>1091</v>
      </c>
      <c r="F40" t="s">
        <v>1565</v>
      </c>
      <c r="G40" t="s">
        <v>1368</v>
      </c>
      <c r="H40" t="s">
        <v>1566</v>
      </c>
      <c r="I40" t="s">
        <v>1343</v>
      </c>
      <c r="J40" t="s">
        <v>1052</v>
      </c>
      <c r="K40" t="s">
        <v>977</v>
      </c>
      <c r="L40" t="s">
        <v>1454</v>
      </c>
      <c r="M40" t="s">
        <v>1567</v>
      </c>
      <c r="N40" t="s">
        <v>1568</v>
      </c>
      <c r="O40" t="s">
        <v>1280</v>
      </c>
      <c r="P40" t="s">
        <v>1280</v>
      </c>
      <c r="Q40" t="s">
        <v>1210</v>
      </c>
      <c r="R40" t="s">
        <v>1569</v>
      </c>
      <c r="S40" t="s">
        <v>1570</v>
      </c>
      <c r="T40" t="s">
        <v>1571</v>
      </c>
      <c r="U40" t="s">
        <v>1423</v>
      </c>
      <c r="V40" t="s">
        <v>1572</v>
      </c>
      <c r="W40" t="s">
        <v>1379</v>
      </c>
      <c r="X40" t="s">
        <v>1573</v>
      </c>
      <c r="Y40" t="s">
        <v>1574</v>
      </c>
    </row>
    <row r="41">
      <c r="A41" t="s">
        <v>479</v>
      </c>
      <c r="B41" t="s">
        <v>1575</v>
      </c>
      <c r="C41" t="s">
        <v>1419</v>
      </c>
      <c r="D41" t="s">
        <v>1019</v>
      </c>
      <c r="E41" t="s">
        <v>1102</v>
      </c>
      <c r="F41" t="s">
        <v>1576</v>
      </c>
      <c r="G41" t="s">
        <v>1134</v>
      </c>
      <c r="H41" t="s">
        <v>1577</v>
      </c>
      <c r="I41" t="s">
        <v>1578</v>
      </c>
      <c r="J41" t="s">
        <v>1395</v>
      </c>
      <c r="K41" t="s">
        <v>1579</v>
      </c>
      <c r="L41" t="s">
        <v>1397</v>
      </c>
      <c r="M41" t="s">
        <v>1494</v>
      </c>
      <c r="N41" t="s">
        <v>1580</v>
      </c>
      <c r="O41" t="s">
        <v>1581</v>
      </c>
      <c r="P41" t="s">
        <v>1024</v>
      </c>
      <c r="Q41" t="s">
        <v>999</v>
      </c>
      <c r="R41" t="s">
        <v>1467</v>
      </c>
      <c r="S41" t="s">
        <v>1582</v>
      </c>
      <c r="T41" t="s">
        <v>1583</v>
      </c>
      <c r="U41" t="s">
        <v>1584</v>
      </c>
      <c r="V41" t="s">
        <v>1585</v>
      </c>
      <c r="W41" t="s">
        <v>1132</v>
      </c>
      <c r="X41" t="s">
        <v>1338</v>
      </c>
      <c r="Y41" t="s">
        <v>1586</v>
      </c>
    </row>
    <row r="42">
      <c r="A42" t="s">
        <v>473</v>
      </c>
      <c r="B42" t="s">
        <v>1587</v>
      </c>
      <c r="C42" t="s">
        <v>1588</v>
      </c>
      <c r="D42" t="s">
        <v>1527</v>
      </c>
      <c r="E42" t="s">
        <v>1159</v>
      </c>
      <c r="F42" t="s">
        <v>1589</v>
      </c>
      <c r="G42" t="s">
        <v>1532</v>
      </c>
      <c r="H42" t="s">
        <v>1590</v>
      </c>
      <c r="I42" t="s">
        <v>1591</v>
      </c>
      <c r="J42" t="s">
        <v>1086</v>
      </c>
      <c r="K42" t="s">
        <v>1126</v>
      </c>
      <c r="L42" t="s">
        <v>1205</v>
      </c>
      <c r="M42" t="s">
        <v>1592</v>
      </c>
      <c r="N42" t="s">
        <v>1593</v>
      </c>
      <c r="O42" t="s">
        <v>1594</v>
      </c>
      <c r="P42" t="s">
        <v>1024</v>
      </c>
      <c r="Q42" t="s">
        <v>1126</v>
      </c>
      <c r="R42" t="s">
        <v>1395</v>
      </c>
      <c r="S42" t="s">
        <v>1017</v>
      </c>
      <c r="T42" t="s">
        <v>1595</v>
      </c>
      <c r="U42" t="s">
        <v>1548</v>
      </c>
      <c r="V42" t="s">
        <v>1439</v>
      </c>
      <c r="W42" t="s">
        <v>1010</v>
      </c>
      <c r="X42" t="s">
        <v>1030</v>
      </c>
      <c r="Y42" t="s">
        <v>1596</v>
      </c>
    </row>
    <row r="43">
      <c r="A43" t="s">
        <v>435</v>
      </c>
      <c r="B43" t="s">
        <v>1597</v>
      </c>
      <c r="C43" t="s">
        <v>1285</v>
      </c>
      <c r="D43" t="s">
        <v>1286</v>
      </c>
      <c r="E43" t="s">
        <v>1320</v>
      </c>
      <c r="F43" t="s">
        <v>1188</v>
      </c>
      <c r="G43" t="s">
        <v>1598</v>
      </c>
      <c r="H43" t="s">
        <v>1599</v>
      </c>
      <c r="I43" t="s">
        <v>1030</v>
      </c>
      <c r="J43" t="s">
        <v>1477</v>
      </c>
      <c r="K43" t="s">
        <v>983</v>
      </c>
      <c r="L43" t="s">
        <v>1600</v>
      </c>
      <c r="M43" t="s">
        <v>1601</v>
      </c>
      <c r="N43" t="s">
        <v>1602</v>
      </c>
      <c r="O43" t="s">
        <v>1603</v>
      </c>
      <c r="P43" t="s">
        <v>1137</v>
      </c>
      <c r="Q43" t="s">
        <v>993</v>
      </c>
      <c r="R43" t="s">
        <v>1493</v>
      </c>
      <c r="S43" t="s">
        <v>1604</v>
      </c>
      <c r="T43" t="s">
        <v>1605</v>
      </c>
      <c r="U43" t="s">
        <v>1606</v>
      </c>
      <c r="V43" t="s">
        <v>1607</v>
      </c>
      <c r="W43" t="s">
        <v>1097</v>
      </c>
      <c r="X43" t="s">
        <v>1608</v>
      </c>
      <c r="Y43" t="s">
        <v>1028</v>
      </c>
    </row>
    <row r="44">
      <c r="A44" s="4" t="s">
        <v>439</v>
      </c>
      <c r="B44" s="4" t="s">
        <v>1609</v>
      </c>
      <c r="C44" s="4" t="s">
        <v>1610</v>
      </c>
      <c r="D44" s="4" t="s">
        <v>1611</v>
      </c>
      <c r="E44" s="4" t="s">
        <v>1091</v>
      </c>
      <c r="F44" s="4" t="s">
        <v>1612</v>
      </c>
      <c r="G44" s="4" t="s">
        <v>1596</v>
      </c>
      <c r="H44" s="4" t="s">
        <v>1613</v>
      </c>
      <c r="I44" s="4" t="s">
        <v>1614</v>
      </c>
      <c r="J44" s="4" t="s">
        <v>1615</v>
      </c>
      <c r="K44" s="4" t="s">
        <v>1290</v>
      </c>
      <c r="L44" s="4" t="s">
        <v>1616</v>
      </c>
      <c r="M44" s="4" t="s">
        <v>1321</v>
      </c>
      <c r="N44" s="4" t="s">
        <v>1617</v>
      </c>
      <c r="O44" s="4" t="s">
        <v>1618</v>
      </c>
      <c r="P44" s="4" t="s">
        <v>1619</v>
      </c>
      <c r="Q44" s="4" t="s">
        <v>1110</v>
      </c>
      <c r="R44" s="4" t="s">
        <v>1620</v>
      </c>
      <c r="S44" s="4" t="s">
        <v>1621</v>
      </c>
      <c r="T44" s="4" t="s">
        <v>1622</v>
      </c>
      <c r="U44" s="4" t="s">
        <v>1623</v>
      </c>
      <c r="V44" s="4" t="s">
        <v>1624</v>
      </c>
      <c r="W44" s="4" t="s">
        <v>977</v>
      </c>
      <c r="X44" s="4" t="s">
        <v>1625</v>
      </c>
      <c r="Y44" s="4" t="s">
        <v>1626</v>
      </c>
    </row>
    <row r="46">
      <c r="A46" t="s">
        <v>112</v>
      </c>
    </row>
    <row r="47">
      <c r="A47" t="s">
        <v>859</v>
      </c>
    </row>
    <row r="48">
      <c r="A48"/>
    </row>
    <row r="49">
      <c r="A49"/>
    </row>
    <row r="50">
      <c r="A50"/>
    </row>
    <row r="51">
      <c r="A51"/>
    </row>
    <row r="52">
      <c r="A52"/>
    </row>
    <row r="53">
      <c r="A53"/>
    </row>
    <row r="54">
      <c r="A54"/>
    </row>
    <row r="55">
      <c r="A55"/>
    </row>
    <row r="56">
      <c r="A56"/>
    </row>
    <row r="57">
      <c r="A57"/>
    </row>
    <row r="58">
      <c r="A58"/>
    </row>
    <row r="59">
      <c r="A59"/>
    </row>
    <row r="60">
      <c r="A60"/>
    </row>
    <row r="61">
      <c r="A61"/>
    </row>
    <row r="62">
      <c r="A62"/>
    </row>
    <row r="63">
      <c r="A63"/>
    </row>
    <row r="64">
      <c r="A64"/>
    </row>
    <row r="65">
      <c r="A65"/>
    </row>
    <row r="66">
      <c r="A66"/>
    </row>
    <row r="67">
      <c r="A67"/>
    </row>
    <row r="68">
      <c r="A68"/>
    </row>
    <row r="69">
      <c r="A69"/>
    </row>
    <row r="70">
      <c r="A70"/>
    </row>
    <row r="71">
      <c r="A71"/>
    </row>
    <row r="72">
      <c r="A72"/>
    </row>
    <row r="73">
      <c r="A73"/>
    </row>
    <row r="74">
      <c r="A74"/>
    </row>
    <row r="75">
      <c r="A75"/>
    </row>
    <row r="76">
      <c r="A76"/>
    </row>
    <row r="77">
      <c r="A77"/>
    </row>
    <row r="78">
      <c r="A78"/>
    </row>
    <row r="79">
      <c r="A79"/>
    </row>
    <row r="80">
      <c r="A80"/>
    </row>
    <row r="81">
      <c r="A81"/>
    </row>
    <row r="82">
      <c r="A82"/>
    </row>
    <row r="83">
      <c r="A83"/>
    </row>
    <row r="84">
      <c r="A84"/>
    </row>
    <row r="85">
      <c r="A85"/>
    </row>
    <row r="86">
      <c r="A86"/>
    </row>
    <row r="87">
      <c r="A87"/>
    </row>
    <row r="88">
      <c r="A88"/>
    </row>
    <row r="89">
      <c r="A89"/>
    </row>
    <row r="90">
      <c r="A90"/>
    </row>
    <row r="91">
      <c r="A91"/>
    </row>
    <row r="92">
      <c r="A92"/>
    </row>
    <row r="93">
      <c r="A93"/>
    </row>
    <row r="94">
      <c r="A94"/>
    </row>
    <row r="95">
      <c r="A95"/>
    </row>
    <row r="96">
      <c r="A96"/>
    </row>
    <row r="97">
      <c r="A97"/>
    </row>
    <row r="98">
      <c r="A98"/>
    </row>
    <row r="99">
      <c r="A99"/>
    </row>
    <row r="100">
      <c r="A100"/>
    </row>
    <row r="101">
      <c r="A101"/>
    </row>
    <row r="102">
      <c r="A102"/>
    </row>
    <row r="103">
      <c r="A103"/>
    </row>
    <row r="104">
      <c r="A104"/>
    </row>
    <row r="105">
      <c r="A105"/>
    </row>
    <row r="106">
      <c r="A106"/>
    </row>
    <row r="107">
      <c r="A107"/>
    </row>
    <row r="108">
      <c r="A108"/>
    </row>
    <row r="109">
      <c r="A109"/>
    </row>
    <row r="110">
      <c r="A110"/>
    </row>
    <row r="111">
      <c r="A111"/>
    </row>
    <row r="112">
      <c r="A112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0.71" hidden="0" customWidth="1"/>
    <col min="2" max="2" width="90.71" hidden="0" customWidth="1"/>
  </cols>
  <sheetData>
    <row r="1">
      <c r="A1" s="4" t="s">
        <v>6</v>
      </c>
    </row>
    <row r="2">
      <c r="A2" s="3" t="s">
        <v>61</v>
      </c>
      <c r="B2" s="3" t="s">
        <v>114</v>
      </c>
    </row>
    <row r="3">
      <c r="A3" t="s">
        <v>115</v>
      </c>
      <c r="B3" t="s">
        <v>69</v>
      </c>
    </row>
    <row r="4">
      <c r="A4" t="s">
        <v>116</v>
      </c>
      <c r="B4" t="s">
        <v>70</v>
      </c>
    </row>
    <row r="5">
      <c r="A5" t="s">
        <v>117</v>
      </c>
      <c r="B5" t="s">
        <v>71</v>
      </c>
    </row>
    <row r="6">
      <c r="A6" t="s">
        <v>118</v>
      </c>
      <c r="B6" t="s">
        <v>72</v>
      </c>
    </row>
    <row r="7">
      <c r="A7" t="s">
        <v>119</v>
      </c>
      <c r="B7" t="s">
        <v>73</v>
      </c>
    </row>
    <row r="8">
      <c r="A8" t="s">
        <v>120</v>
      </c>
      <c r="B8" t="s">
        <v>74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54.71" hidden="0" customWidth="1"/>
    <col min="2" max="2" width="7.71" hidden="0" customWidth="1"/>
    <col min="3" max="3" width="7.71" hidden="0" customWidth="1"/>
    <col min="4" max="4" width="7.71" hidden="0" customWidth="1"/>
    <col min="5" max="5" width="7.71" hidden="0" customWidth="1"/>
    <col min="6" max="6" width="7.71" hidden="0" customWidth="1"/>
    <col min="7" max="7" width="7.71" hidden="0" customWidth="1"/>
    <col min="8" max="8" width="7.71" hidden="0" customWidth="1"/>
    <col min="9" max="9" width="7.71" hidden="0" customWidth="1"/>
    <col min="10" max="10" width="7.71" hidden="0" customWidth="1"/>
    <col min="11" max="11" width="7.71" hidden="0" customWidth="1"/>
    <col min="12" max="12" width="7.71" hidden="0" customWidth="1"/>
    <col min="13" max="13" width="7.71" hidden="0" customWidth="1"/>
    <col min="14" max="14" width="7.71" hidden="0" customWidth="1"/>
    <col min="15" max="15" width="7.71" hidden="0" customWidth="1"/>
    <col min="16" max="16" width="7.71" hidden="0" customWidth="1"/>
    <col min="17" max="17" width="7.71" hidden="0" customWidth="1"/>
    <col min="18" max="18" width="7.71" hidden="0" customWidth="1"/>
    <col min="19" max="19" width="7.71" hidden="0" customWidth="1"/>
    <col min="20" max="20" width="7.71" hidden="0" customWidth="1"/>
    <col min="21" max="21" width="7.71" hidden="0" customWidth="1"/>
    <col min="22" max="22" width="7.71" hidden="0" customWidth="1"/>
    <col min="23" max="23" width="7.71" hidden="0" customWidth="1"/>
    <col min="24" max="24" width="7.71" hidden="0" customWidth="1"/>
    <col min="25" max="25" width="7.71" hidden="0" customWidth="1"/>
  </cols>
  <sheetData>
    <row r="1">
      <c r="A1" s="4" t="s">
        <v>59</v>
      </c>
    </row>
    <row r="2">
      <c r="A2" s="3" t="s">
        <v>61</v>
      </c>
      <c r="B2" s="3" t="s">
        <v>1627</v>
      </c>
      <c r="C2" s="3" t="s">
        <v>1628</v>
      </c>
      <c r="D2" s="3" t="s">
        <v>1629</v>
      </c>
      <c r="E2" s="3" t="s">
        <v>1630</v>
      </c>
      <c r="F2" s="3" t="s">
        <v>1631</v>
      </c>
      <c r="G2" s="3" t="s">
        <v>1632</v>
      </c>
      <c r="H2" s="3" t="s">
        <v>1633</v>
      </c>
      <c r="I2" s="3" t="s">
        <v>1634</v>
      </c>
      <c r="J2" s="3" t="s">
        <v>1635</v>
      </c>
      <c r="K2" s="3" t="s">
        <v>1636</v>
      </c>
      <c r="L2" s="3" t="s">
        <v>1637</v>
      </c>
      <c r="M2" s="3" t="s">
        <v>1638</v>
      </c>
      <c r="N2" s="3" t="s">
        <v>1639</v>
      </c>
      <c r="O2" s="3" t="s">
        <v>1640</v>
      </c>
      <c r="P2" s="3" t="s">
        <v>1641</v>
      </c>
      <c r="Q2" s="3" t="s">
        <v>1642</v>
      </c>
      <c r="R2" s="3" t="s">
        <v>1643</v>
      </c>
      <c r="S2" s="3" t="s">
        <v>1644</v>
      </c>
      <c r="T2" s="3" t="s">
        <v>1645</v>
      </c>
      <c r="U2" s="3" t="s">
        <v>1646</v>
      </c>
      <c r="V2" s="3" t="s">
        <v>1647</v>
      </c>
      <c r="W2" s="3" t="s">
        <v>1648</v>
      </c>
      <c r="X2" s="3" t="s">
        <v>1649</v>
      </c>
      <c r="Y2" s="3" t="s">
        <v>1650</v>
      </c>
    </row>
    <row r="3">
      <c r="A3" t="s">
        <v>1651</v>
      </c>
      <c r="B3" t="s">
        <v>61</v>
      </c>
      <c r="C3" t="s">
        <v>61</v>
      </c>
      <c r="D3" t="s">
        <v>61</v>
      </c>
      <c r="E3" t="s">
        <v>61</v>
      </c>
      <c r="F3" t="s">
        <v>61</v>
      </c>
      <c r="G3" t="s">
        <v>61</v>
      </c>
      <c r="H3" t="s">
        <v>61</v>
      </c>
      <c r="I3" t="s">
        <v>61</v>
      </c>
      <c r="J3" t="s">
        <v>61</v>
      </c>
      <c r="K3" t="s">
        <v>61</v>
      </c>
      <c r="L3" t="s">
        <v>61</v>
      </c>
      <c r="M3" t="s">
        <v>61</v>
      </c>
      <c r="N3" t="s">
        <v>1008</v>
      </c>
      <c r="O3" t="s">
        <v>1652</v>
      </c>
      <c r="P3" t="s">
        <v>1653</v>
      </c>
      <c r="Q3" t="s">
        <v>776</v>
      </c>
      <c r="R3" t="s">
        <v>61</v>
      </c>
      <c r="S3" t="s">
        <v>1654</v>
      </c>
      <c r="T3" t="s">
        <v>1008</v>
      </c>
      <c r="U3" t="s">
        <v>1652</v>
      </c>
      <c r="V3" t="s">
        <v>1653</v>
      </c>
      <c r="W3" t="s">
        <v>776</v>
      </c>
      <c r="X3" t="s">
        <v>61</v>
      </c>
      <c r="Y3" t="s">
        <v>1654</v>
      </c>
    </row>
    <row r="4">
      <c r="A4" t="s">
        <v>1655</v>
      </c>
      <c r="B4" t="s">
        <v>1003</v>
      </c>
      <c r="C4" t="s">
        <v>1480</v>
      </c>
      <c r="D4" t="s">
        <v>1480</v>
      </c>
      <c r="E4" t="s">
        <v>1656</v>
      </c>
      <c r="F4" t="s">
        <v>1652</v>
      </c>
      <c r="G4" t="s">
        <v>1046</v>
      </c>
      <c r="H4" t="s">
        <v>1133</v>
      </c>
      <c r="I4" t="s">
        <v>1657</v>
      </c>
      <c r="J4" t="s">
        <v>1657</v>
      </c>
      <c r="K4" t="s">
        <v>1015</v>
      </c>
      <c r="L4" t="s">
        <v>1658</v>
      </c>
      <c r="M4" t="s">
        <v>1659</v>
      </c>
      <c r="N4" t="s">
        <v>1209</v>
      </c>
      <c r="O4" t="s">
        <v>1660</v>
      </c>
      <c r="P4" t="s">
        <v>726</v>
      </c>
      <c r="Q4" t="s">
        <v>1390</v>
      </c>
      <c r="R4" t="s">
        <v>1652</v>
      </c>
      <c r="S4" t="s">
        <v>1661</v>
      </c>
      <c r="T4" t="s">
        <v>1662</v>
      </c>
      <c r="U4" t="s">
        <v>1173</v>
      </c>
      <c r="V4" t="s">
        <v>1663</v>
      </c>
      <c r="W4" t="s">
        <v>1513</v>
      </c>
      <c r="X4" t="s">
        <v>1664</v>
      </c>
      <c r="Y4" t="s">
        <v>1665</v>
      </c>
    </row>
    <row r="5">
      <c r="A5" t="s">
        <v>1666</v>
      </c>
      <c r="B5" t="s">
        <v>1158</v>
      </c>
      <c r="C5" t="s">
        <v>1667</v>
      </c>
      <c r="D5" t="s">
        <v>1668</v>
      </c>
      <c r="E5" t="s">
        <v>1010</v>
      </c>
      <c r="F5" t="s">
        <v>1005</v>
      </c>
      <c r="G5" t="s">
        <v>1669</v>
      </c>
      <c r="H5" t="s">
        <v>1670</v>
      </c>
      <c r="I5" t="s">
        <v>1671</v>
      </c>
      <c r="J5" t="s">
        <v>1671</v>
      </c>
      <c r="K5" t="s">
        <v>1314</v>
      </c>
      <c r="L5" t="s">
        <v>1478</v>
      </c>
      <c r="M5" t="s">
        <v>1046</v>
      </c>
      <c r="N5" t="s">
        <v>1363</v>
      </c>
      <c r="O5" t="s">
        <v>1479</v>
      </c>
      <c r="P5" t="s">
        <v>1672</v>
      </c>
      <c r="Q5" t="s">
        <v>1074</v>
      </c>
      <c r="R5" t="s">
        <v>1652</v>
      </c>
      <c r="S5" t="s">
        <v>1604</v>
      </c>
      <c r="T5" t="s">
        <v>1673</v>
      </c>
      <c r="U5" t="s">
        <v>1578</v>
      </c>
      <c r="V5" t="s">
        <v>1674</v>
      </c>
      <c r="W5" t="s">
        <v>1163</v>
      </c>
      <c r="X5" t="s">
        <v>1675</v>
      </c>
      <c r="Y5" t="s">
        <v>1532</v>
      </c>
    </row>
    <row r="6">
      <c r="A6" t="s">
        <v>1676</v>
      </c>
      <c r="B6" t="s">
        <v>1315</v>
      </c>
      <c r="C6" t="s">
        <v>1478</v>
      </c>
      <c r="D6" t="s">
        <v>1478</v>
      </c>
      <c r="E6" t="s">
        <v>1309</v>
      </c>
      <c r="F6" t="s">
        <v>1664</v>
      </c>
      <c r="G6" t="s">
        <v>1677</v>
      </c>
      <c r="H6" t="s">
        <v>1678</v>
      </c>
      <c r="I6" t="s">
        <v>727</v>
      </c>
      <c r="J6" t="s">
        <v>1479</v>
      </c>
      <c r="K6" t="s">
        <v>1126</v>
      </c>
      <c r="L6" t="s">
        <v>1657</v>
      </c>
      <c r="M6" t="s">
        <v>1046</v>
      </c>
      <c r="N6" t="s">
        <v>1183</v>
      </c>
      <c r="O6" t="s">
        <v>1679</v>
      </c>
      <c r="P6" t="s">
        <v>1005</v>
      </c>
      <c r="Q6" t="s">
        <v>1680</v>
      </c>
      <c r="R6" t="s">
        <v>1664</v>
      </c>
      <c r="S6" t="s">
        <v>1681</v>
      </c>
      <c r="T6" t="s">
        <v>1682</v>
      </c>
      <c r="U6" t="s">
        <v>1154</v>
      </c>
      <c r="V6" t="s">
        <v>1474</v>
      </c>
      <c r="W6" t="s">
        <v>1550</v>
      </c>
      <c r="X6" t="s">
        <v>741</v>
      </c>
      <c r="Y6" t="s">
        <v>1683</v>
      </c>
    </row>
    <row r="7">
      <c r="A7" t="s">
        <v>1684</v>
      </c>
      <c r="B7" t="s">
        <v>61</v>
      </c>
      <c r="C7" t="s">
        <v>61</v>
      </c>
      <c r="D7" t="s">
        <v>61</v>
      </c>
      <c r="E7" t="s">
        <v>61</v>
      </c>
      <c r="F7" t="s">
        <v>61</v>
      </c>
      <c r="G7" t="s">
        <v>61</v>
      </c>
      <c r="H7" t="s">
        <v>61</v>
      </c>
      <c r="I7" t="s">
        <v>61</v>
      </c>
      <c r="J7" t="s">
        <v>61</v>
      </c>
      <c r="K7" t="s">
        <v>61</v>
      </c>
      <c r="L7" t="s">
        <v>61</v>
      </c>
      <c r="M7" t="s">
        <v>61</v>
      </c>
      <c r="N7" t="s">
        <v>1685</v>
      </c>
      <c r="O7" t="s">
        <v>1664</v>
      </c>
      <c r="P7" t="s">
        <v>1664</v>
      </c>
      <c r="Q7" t="s">
        <v>1686</v>
      </c>
      <c r="R7" t="s">
        <v>1653</v>
      </c>
      <c r="S7" t="s">
        <v>1687</v>
      </c>
      <c r="T7" t="s">
        <v>1685</v>
      </c>
      <c r="U7" t="s">
        <v>1664</v>
      </c>
      <c r="V7" t="s">
        <v>1664</v>
      </c>
      <c r="W7" t="s">
        <v>1686</v>
      </c>
      <c r="X7" t="s">
        <v>1653</v>
      </c>
      <c r="Y7" t="s">
        <v>1687</v>
      </c>
    </row>
    <row r="8">
      <c r="A8" t="s">
        <v>1688</v>
      </c>
      <c r="B8" t="s">
        <v>1689</v>
      </c>
      <c r="C8" t="s">
        <v>1049</v>
      </c>
      <c r="D8" t="s">
        <v>1000</v>
      </c>
      <c r="E8" t="s">
        <v>1484</v>
      </c>
      <c r="F8" t="s">
        <v>1672</v>
      </c>
      <c r="G8" t="s">
        <v>1510</v>
      </c>
      <c r="H8" t="s">
        <v>1690</v>
      </c>
      <c r="I8" t="s">
        <v>1691</v>
      </c>
      <c r="J8" t="s">
        <v>1692</v>
      </c>
      <c r="K8" t="s">
        <v>1153</v>
      </c>
      <c r="L8" t="s">
        <v>727</v>
      </c>
      <c r="M8" t="s">
        <v>1586</v>
      </c>
      <c r="N8" t="s">
        <v>1693</v>
      </c>
      <c r="O8" t="s">
        <v>1569</v>
      </c>
      <c r="P8" t="s">
        <v>1692</v>
      </c>
      <c r="Q8" t="s">
        <v>1427</v>
      </c>
      <c r="R8" t="s">
        <v>1005</v>
      </c>
      <c r="S8" t="s">
        <v>1694</v>
      </c>
      <c r="T8" t="s">
        <v>1695</v>
      </c>
      <c r="U8" t="s">
        <v>1470</v>
      </c>
      <c r="V8" t="s">
        <v>1696</v>
      </c>
      <c r="W8" t="s">
        <v>1015</v>
      </c>
      <c r="X8" t="s">
        <v>1474</v>
      </c>
      <c r="Y8" t="s">
        <v>1697</v>
      </c>
    </row>
    <row r="9">
      <c r="A9" t="s">
        <v>1698</v>
      </c>
      <c r="B9" t="s">
        <v>1357</v>
      </c>
      <c r="C9" t="s">
        <v>726</v>
      </c>
      <c r="D9" t="s">
        <v>727</v>
      </c>
      <c r="E9" t="s">
        <v>1484</v>
      </c>
      <c r="F9" t="s">
        <v>1664</v>
      </c>
      <c r="G9" t="s">
        <v>1699</v>
      </c>
      <c r="H9" t="s">
        <v>1700</v>
      </c>
      <c r="I9" t="s">
        <v>1474</v>
      </c>
      <c r="J9" t="s">
        <v>1454</v>
      </c>
      <c r="K9" t="s">
        <v>1200</v>
      </c>
      <c r="L9" t="s">
        <v>1701</v>
      </c>
      <c r="M9" t="s">
        <v>1702</v>
      </c>
      <c r="N9" t="s">
        <v>1158</v>
      </c>
      <c r="O9" t="s">
        <v>1667</v>
      </c>
      <c r="P9" t="s">
        <v>1668</v>
      </c>
      <c r="Q9" t="s">
        <v>1010</v>
      </c>
      <c r="R9" t="s">
        <v>1679</v>
      </c>
      <c r="S9" t="s">
        <v>1703</v>
      </c>
      <c r="T9" t="s">
        <v>1704</v>
      </c>
      <c r="U9" t="s">
        <v>1367</v>
      </c>
      <c r="V9" t="s">
        <v>1349</v>
      </c>
      <c r="W9" t="s">
        <v>790</v>
      </c>
      <c r="X9" t="s">
        <v>1149</v>
      </c>
      <c r="Y9" t="s">
        <v>1705</v>
      </c>
    </row>
    <row r="10">
      <c r="A10" t="s">
        <v>1706</v>
      </c>
      <c r="B10" t="s">
        <v>1707</v>
      </c>
      <c r="C10" t="s">
        <v>1581</v>
      </c>
      <c r="D10" t="s">
        <v>1527</v>
      </c>
      <c r="E10" t="s">
        <v>1145</v>
      </c>
      <c r="F10" t="s">
        <v>1247</v>
      </c>
      <c r="G10" t="s">
        <v>1708</v>
      </c>
      <c r="H10" t="s">
        <v>1413</v>
      </c>
      <c r="I10" t="s">
        <v>1493</v>
      </c>
      <c r="J10" t="s">
        <v>1027</v>
      </c>
      <c r="K10" t="s">
        <v>1159</v>
      </c>
      <c r="L10" t="s">
        <v>1173</v>
      </c>
      <c r="M10" t="s">
        <v>1709</v>
      </c>
      <c r="N10" t="s">
        <v>1710</v>
      </c>
      <c r="O10" t="s">
        <v>1008</v>
      </c>
      <c r="P10" t="s">
        <v>1282</v>
      </c>
      <c r="Q10" t="s">
        <v>977</v>
      </c>
      <c r="R10" t="s">
        <v>726</v>
      </c>
      <c r="S10" t="s">
        <v>1552</v>
      </c>
      <c r="T10" t="s">
        <v>1711</v>
      </c>
      <c r="U10" t="s">
        <v>1473</v>
      </c>
      <c r="V10" t="s">
        <v>1712</v>
      </c>
      <c r="W10" t="s">
        <v>790</v>
      </c>
      <c r="X10" t="s">
        <v>1222</v>
      </c>
      <c r="Y10" t="s">
        <v>1305</v>
      </c>
    </row>
    <row r="11">
      <c r="A11" t="s">
        <v>1713</v>
      </c>
      <c r="B11" t="s">
        <v>61</v>
      </c>
      <c r="C11" t="s">
        <v>61</v>
      </c>
      <c r="D11" t="s">
        <v>61</v>
      </c>
      <c r="E11" t="s">
        <v>61</v>
      </c>
      <c r="F11" t="s">
        <v>61</v>
      </c>
      <c r="G11" t="s">
        <v>61</v>
      </c>
      <c r="H11" t="s">
        <v>61</v>
      </c>
      <c r="I11" t="s">
        <v>61</v>
      </c>
      <c r="J11" t="s">
        <v>61</v>
      </c>
      <c r="K11" t="s">
        <v>61</v>
      </c>
      <c r="L11" t="s">
        <v>61</v>
      </c>
      <c r="M11" t="s">
        <v>61</v>
      </c>
      <c r="N11" t="s">
        <v>1247</v>
      </c>
      <c r="O11" t="s">
        <v>1714</v>
      </c>
      <c r="P11" t="s">
        <v>1714</v>
      </c>
      <c r="Q11" t="s">
        <v>1241</v>
      </c>
      <c r="R11" t="s">
        <v>1658</v>
      </c>
      <c r="S11" t="s">
        <v>1715</v>
      </c>
      <c r="T11" t="s">
        <v>1247</v>
      </c>
      <c r="U11" t="s">
        <v>1714</v>
      </c>
      <c r="V11" t="s">
        <v>1714</v>
      </c>
      <c r="W11" t="s">
        <v>1241</v>
      </c>
      <c r="X11" t="s">
        <v>1658</v>
      </c>
      <c r="Y11" t="s">
        <v>1715</v>
      </c>
    </row>
    <row r="12">
      <c r="A12" t="s">
        <v>1716</v>
      </c>
      <c r="B12" t="s">
        <v>1395</v>
      </c>
      <c r="C12" t="s">
        <v>1714</v>
      </c>
      <c r="D12" t="s">
        <v>1652</v>
      </c>
      <c r="E12" t="s">
        <v>1717</v>
      </c>
      <c r="F12" t="s">
        <v>1653</v>
      </c>
      <c r="G12" t="s">
        <v>1718</v>
      </c>
      <c r="H12" t="s">
        <v>1719</v>
      </c>
      <c r="I12" t="s">
        <v>726</v>
      </c>
      <c r="J12" t="s">
        <v>727</v>
      </c>
      <c r="K12" t="s">
        <v>1720</v>
      </c>
      <c r="L12" t="s">
        <v>1664</v>
      </c>
      <c r="M12" t="s">
        <v>1699</v>
      </c>
      <c r="N12" t="s">
        <v>1721</v>
      </c>
      <c r="O12" t="s">
        <v>1569</v>
      </c>
      <c r="P12" t="s">
        <v>1691</v>
      </c>
      <c r="Q12" t="s">
        <v>1722</v>
      </c>
      <c r="R12" t="s">
        <v>1478</v>
      </c>
      <c r="S12" t="s">
        <v>1723</v>
      </c>
      <c r="T12" t="s">
        <v>1109</v>
      </c>
      <c r="U12" t="s">
        <v>1027</v>
      </c>
      <c r="V12" t="s">
        <v>1003</v>
      </c>
      <c r="W12" t="s">
        <v>1522</v>
      </c>
      <c r="X12" t="s">
        <v>1476</v>
      </c>
      <c r="Y12" t="s">
        <v>1150</v>
      </c>
    </row>
    <row r="13">
      <c r="A13" t="s">
        <v>1724</v>
      </c>
      <c r="B13" t="s">
        <v>1725</v>
      </c>
      <c r="C13" t="s">
        <v>1658</v>
      </c>
      <c r="D13" t="s">
        <v>61</v>
      </c>
      <c r="E13" t="s">
        <v>1654</v>
      </c>
      <c r="F13" t="s">
        <v>61</v>
      </c>
      <c r="G13" t="s">
        <v>61</v>
      </c>
      <c r="H13" t="s">
        <v>1478</v>
      </c>
      <c r="I13" t="s">
        <v>1652</v>
      </c>
      <c r="J13" t="s">
        <v>1652</v>
      </c>
      <c r="K13" t="s">
        <v>1726</v>
      </c>
      <c r="L13" t="s">
        <v>1653</v>
      </c>
      <c r="M13" t="s">
        <v>1718</v>
      </c>
      <c r="N13" t="s">
        <v>726</v>
      </c>
      <c r="O13" t="s">
        <v>1658</v>
      </c>
      <c r="P13" t="s">
        <v>1658</v>
      </c>
      <c r="Q13" t="s">
        <v>993</v>
      </c>
      <c r="R13" t="s">
        <v>1658</v>
      </c>
      <c r="S13" t="s">
        <v>1727</v>
      </c>
      <c r="T13" t="s">
        <v>1569</v>
      </c>
      <c r="U13" t="s">
        <v>1657</v>
      </c>
      <c r="V13" t="s">
        <v>1714</v>
      </c>
      <c r="W13" t="s">
        <v>1728</v>
      </c>
      <c r="X13" t="s">
        <v>1652</v>
      </c>
      <c r="Y13" t="s">
        <v>1729</v>
      </c>
    </row>
    <row r="14">
      <c r="A14" t="s">
        <v>1730</v>
      </c>
      <c r="B14" t="s">
        <v>1527</v>
      </c>
      <c r="C14" t="s">
        <v>1173</v>
      </c>
      <c r="D14" t="s">
        <v>1173</v>
      </c>
      <c r="E14" t="s">
        <v>1731</v>
      </c>
      <c r="F14" t="s">
        <v>726</v>
      </c>
      <c r="G14" t="s">
        <v>1536</v>
      </c>
      <c r="H14" t="s">
        <v>1043</v>
      </c>
      <c r="I14" t="s">
        <v>1660</v>
      </c>
      <c r="J14" t="s">
        <v>1660</v>
      </c>
      <c r="K14" t="s">
        <v>1732</v>
      </c>
      <c r="L14" t="s">
        <v>1672</v>
      </c>
      <c r="M14" t="s">
        <v>1733</v>
      </c>
      <c r="N14" t="s">
        <v>988</v>
      </c>
      <c r="O14" t="s">
        <v>1660</v>
      </c>
      <c r="P14" t="s">
        <v>727</v>
      </c>
      <c r="Q14" t="s">
        <v>1734</v>
      </c>
      <c r="R14" t="s">
        <v>1725</v>
      </c>
      <c r="S14" t="s">
        <v>1718</v>
      </c>
      <c r="T14" t="s">
        <v>1735</v>
      </c>
      <c r="U14" t="s">
        <v>1016</v>
      </c>
      <c r="V14" t="s">
        <v>1736</v>
      </c>
      <c r="W14" t="s">
        <v>1737</v>
      </c>
      <c r="X14" t="s">
        <v>1675</v>
      </c>
      <c r="Y14" t="s">
        <v>1738</v>
      </c>
    </row>
    <row r="15">
      <c r="A15" t="s">
        <v>1739</v>
      </c>
      <c r="B15" t="s">
        <v>61</v>
      </c>
      <c r="C15" t="s">
        <v>61</v>
      </c>
      <c r="D15" t="s">
        <v>61</v>
      </c>
      <c r="E15" t="s">
        <v>61</v>
      </c>
      <c r="F15" t="s">
        <v>61</v>
      </c>
      <c r="G15" t="s">
        <v>61</v>
      </c>
      <c r="H15" t="s">
        <v>1166</v>
      </c>
      <c r="I15" t="s">
        <v>1480</v>
      </c>
      <c r="J15" t="s">
        <v>1480</v>
      </c>
      <c r="K15" t="s">
        <v>1053</v>
      </c>
      <c r="L15" t="s">
        <v>1652</v>
      </c>
      <c r="M15" t="s">
        <v>1046</v>
      </c>
      <c r="N15" t="s">
        <v>1565</v>
      </c>
      <c r="O15" t="s">
        <v>1480</v>
      </c>
      <c r="P15" t="s">
        <v>1480</v>
      </c>
      <c r="Q15" t="s">
        <v>1734</v>
      </c>
      <c r="R15" t="s">
        <v>1658</v>
      </c>
      <c r="S15" t="s">
        <v>1732</v>
      </c>
      <c r="T15" t="s">
        <v>1527</v>
      </c>
      <c r="U15" t="s">
        <v>727</v>
      </c>
      <c r="V15" t="s">
        <v>727</v>
      </c>
      <c r="W15" t="s">
        <v>1740</v>
      </c>
      <c r="X15" t="s">
        <v>1714</v>
      </c>
      <c r="Y15" t="s">
        <v>1604</v>
      </c>
    </row>
    <row r="16">
      <c r="A16" t="s">
        <v>1741</v>
      </c>
      <c r="B16" t="s">
        <v>1211</v>
      </c>
      <c r="C16" t="s">
        <v>1714</v>
      </c>
      <c r="D16" t="s">
        <v>1714</v>
      </c>
      <c r="E16" t="s">
        <v>1053</v>
      </c>
      <c r="F16" t="s">
        <v>1658</v>
      </c>
      <c r="G16" t="s">
        <v>1715</v>
      </c>
      <c r="H16" t="s">
        <v>1275</v>
      </c>
      <c r="I16" t="s">
        <v>1657</v>
      </c>
      <c r="J16" t="s">
        <v>1714</v>
      </c>
      <c r="K16" t="s">
        <v>1200</v>
      </c>
      <c r="L16" t="s">
        <v>1714</v>
      </c>
      <c r="M16" t="s">
        <v>1727</v>
      </c>
      <c r="N16" t="s">
        <v>1578</v>
      </c>
      <c r="O16" t="s">
        <v>1480</v>
      </c>
      <c r="P16" t="s">
        <v>1480</v>
      </c>
      <c r="Q16" t="s">
        <v>1159</v>
      </c>
      <c r="R16" t="s">
        <v>1652</v>
      </c>
      <c r="S16" t="s">
        <v>1046</v>
      </c>
      <c r="T16" t="s">
        <v>1064</v>
      </c>
      <c r="U16" t="s">
        <v>1701</v>
      </c>
      <c r="V16" t="s">
        <v>1660</v>
      </c>
      <c r="W16" t="s">
        <v>1159</v>
      </c>
      <c r="X16" t="s">
        <v>1725</v>
      </c>
      <c r="Y16" t="s">
        <v>1742</v>
      </c>
    </row>
    <row r="17">
      <c r="A17" t="s">
        <v>1743</v>
      </c>
      <c r="B17" t="s">
        <v>1480</v>
      </c>
      <c r="C17" t="s">
        <v>1658</v>
      </c>
      <c r="D17" t="s">
        <v>1658</v>
      </c>
      <c r="E17" t="s">
        <v>1732</v>
      </c>
      <c r="F17" t="s">
        <v>1658</v>
      </c>
      <c r="G17" t="s">
        <v>1727</v>
      </c>
      <c r="H17" t="s">
        <v>1479</v>
      </c>
      <c r="I17" t="s">
        <v>1653</v>
      </c>
      <c r="J17" t="s">
        <v>1653</v>
      </c>
      <c r="K17" t="s">
        <v>1659</v>
      </c>
      <c r="L17" t="s">
        <v>1653</v>
      </c>
      <c r="M17" t="s">
        <v>1727</v>
      </c>
      <c r="N17" t="s">
        <v>1744</v>
      </c>
      <c r="O17" t="s">
        <v>1653</v>
      </c>
      <c r="P17" t="s">
        <v>1653</v>
      </c>
      <c r="Q17" t="s">
        <v>1032</v>
      </c>
      <c r="R17" t="s">
        <v>1658</v>
      </c>
      <c r="S17" t="s">
        <v>1046</v>
      </c>
      <c r="T17" t="s">
        <v>1454</v>
      </c>
      <c r="U17" t="s">
        <v>1657</v>
      </c>
      <c r="V17" t="s">
        <v>1657</v>
      </c>
      <c r="W17" t="s">
        <v>740</v>
      </c>
      <c r="X17" t="s">
        <v>1714</v>
      </c>
      <c r="Y17" t="s">
        <v>1745</v>
      </c>
    </row>
    <row r="18">
      <c r="A18" t="s">
        <v>1746</v>
      </c>
      <c r="B18" t="s">
        <v>1033</v>
      </c>
      <c r="C18" t="s">
        <v>1701</v>
      </c>
      <c r="D18" t="s">
        <v>726</v>
      </c>
      <c r="E18" t="s">
        <v>1747</v>
      </c>
      <c r="F18" t="s">
        <v>1725</v>
      </c>
      <c r="G18" t="s">
        <v>1669</v>
      </c>
      <c r="H18" t="s">
        <v>1736</v>
      </c>
      <c r="I18" t="s">
        <v>1714</v>
      </c>
      <c r="J18" t="s">
        <v>1714</v>
      </c>
      <c r="K18" t="s">
        <v>1427</v>
      </c>
      <c r="L18" t="s">
        <v>1652</v>
      </c>
      <c r="M18" t="s">
        <v>1729</v>
      </c>
      <c r="N18" t="s">
        <v>1166</v>
      </c>
      <c r="O18" t="s">
        <v>1478</v>
      </c>
      <c r="P18" t="s">
        <v>1478</v>
      </c>
      <c r="Q18" t="s">
        <v>1732</v>
      </c>
      <c r="R18" t="s">
        <v>1664</v>
      </c>
      <c r="S18" t="s">
        <v>1677</v>
      </c>
      <c r="T18" t="s">
        <v>1310</v>
      </c>
      <c r="U18" t="s">
        <v>1675</v>
      </c>
      <c r="V18" t="s">
        <v>1667</v>
      </c>
      <c r="W18" t="s">
        <v>1748</v>
      </c>
      <c r="X18" t="s">
        <v>1679</v>
      </c>
      <c r="Y18" t="s">
        <v>1733</v>
      </c>
    </row>
    <row r="19">
      <c r="A19" t="s">
        <v>1749</v>
      </c>
      <c r="B19" t="s">
        <v>61</v>
      </c>
      <c r="C19" t="s">
        <v>61</v>
      </c>
      <c r="D19" t="s">
        <v>61</v>
      </c>
      <c r="E19" t="s">
        <v>61</v>
      </c>
      <c r="F19" t="s">
        <v>61</v>
      </c>
      <c r="G19" t="s">
        <v>61</v>
      </c>
      <c r="H19" t="s">
        <v>61</v>
      </c>
      <c r="I19" t="s">
        <v>61</v>
      </c>
      <c r="J19" t="s">
        <v>61</v>
      </c>
      <c r="K19" t="s">
        <v>61</v>
      </c>
      <c r="L19" t="s">
        <v>61</v>
      </c>
      <c r="M19" t="s">
        <v>61</v>
      </c>
      <c r="N19" t="s">
        <v>1027</v>
      </c>
      <c r="O19" t="s">
        <v>1714</v>
      </c>
      <c r="P19" t="s">
        <v>1652</v>
      </c>
      <c r="Q19" t="s">
        <v>1502</v>
      </c>
      <c r="R19" t="s">
        <v>1658</v>
      </c>
      <c r="S19" t="s">
        <v>1604</v>
      </c>
      <c r="T19" t="s">
        <v>1027</v>
      </c>
      <c r="U19" t="s">
        <v>1714</v>
      </c>
      <c r="V19" t="s">
        <v>1652</v>
      </c>
      <c r="W19" t="s">
        <v>1502</v>
      </c>
      <c r="X19" t="s">
        <v>1658</v>
      </c>
      <c r="Y19" t="s">
        <v>1604</v>
      </c>
    </row>
    <row r="20">
      <c r="A20" t="s">
        <v>1750</v>
      </c>
      <c r="B20" t="s">
        <v>1171</v>
      </c>
      <c r="C20" t="s">
        <v>1480</v>
      </c>
      <c r="D20" t="s">
        <v>1480</v>
      </c>
      <c r="E20" t="s">
        <v>1751</v>
      </c>
      <c r="F20" t="s">
        <v>1714</v>
      </c>
      <c r="G20" t="s">
        <v>1718</v>
      </c>
      <c r="H20" t="s">
        <v>1003</v>
      </c>
      <c r="I20" t="s">
        <v>1653</v>
      </c>
      <c r="J20" t="s">
        <v>1658</v>
      </c>
      <c r="K20" t="s">
        <v>1752</v>
      </c>
      <c r="L20" t="s">
        <v>61</v>
      </c>
      <c r="M20" t="s">
        <v>1654</v>
      </c>
      <c r="N20" t="s">
        <v>1127</v>
      </c>
      <c r="O20" t="s">
        <v>1653</v>
      </c>
      <c r="P20" t="s">
        <v>1653</v>
      </c>
      <c r="Q20" t="s">
        <v>1753</v>
      </c>
      <c r="R20" t="s">
        <v>1658</v>
      </c>
      <c r="S20" t="s">
        <v>1046</v>
      </c>
      <c r="T20" t="s">
        <v>1754</v>
      </c>
      <c r="U20" t="s">
        <v>1479</v>
      </c>
      <c r="V20" t="s">
        <v>1672</v>
      </c>
      <c r="W20" t="s">
        <v>1755</v>
      </c>
      <c r="X20" t="s">
        <v>1657</v>
      </c>
      <c r="Y20" t="s">
        <v>1421</v>
      </c>
    </row>
    <row r="21">
      <c r="A21" t="s">
        <v>1756</v>
      </c>
      <c r="B21" t="s">
        <v>1744</v>
      </c>
      <c r="C21" t="s">
        <v>1652</v>
      </c>
      <c r="D21" t="s">
        <v>1652</v>
      </c>
      <c r="E21" t="s">
        <v>1757</v>
      </c>
      <c r="F21" t="s">
        <v>1652</v>
      </c>
      <c r="G21" t="s">
        <v>1727</v>
      </c>
      <c r="H21" t="s">
        <v>1000</v>
      </c>
      <c r="I21" t="s">
        <v>1714</v>
      </c>
      <c r="J21" t="s">
        <v>1652</v>
      </c>
      <c r="K21" t="s">
        <v>1758</v>
      </c>
      <c r="L21" t="s">
        <v>1658</v>
      </c>
      <c r="M21" t="s">
        <v>1604</v>
      </c>
      <c r="N21" t="s">
        <v>1478</v>
      </c>
      <c r="O21" t="s">
        <v>1714</v>
      </c>
      <c r="P21" t="s">
        <v>1714</v>
      </c>
      <c r="Q21" t="s">
        <v>1759</v>
      </c>
      <c r="R21" t="s">
        <v>1652</v>
      </c>
      <c r="S21" t="s">
        <v>1729</v>
      </c>
      <c r="T21" t="s">
        <v>1027</v>
      </c>
      <c r="U21" t="s">
        <v>1478</v>
      </c>
      <c r="V21" t="s">
        <v>1479</v>
      </c>
      <c r="W21" t="s">
        <v>1760</v>
      </c>
      <c r="X21" t="s">
        <v>1664</v>
      </c>
      <c r="Y21" t="s">
        <v>1761</v>
      </c>
    </row>
    <row r="22">
      <c r="A22" t="s">
        <v>1762</v>
      </c>
      <c r="B22" t="s">
        <v>1419</v>
      </c>
      <c r="C22" t="s">
        <v>1478</v>
      </c>
      <c r="D22" t="s">
        <v>1479</v>
      </c>
      <c r="E22" t="s">
        <v>776</v>
      </c>
      <c r="F22" t="s">
        <v>1480</v>
      </c>
      <c r="G22" t="s">
        <v>1481</v>
      </c>
      <c r="H22" t="s">
        <v>1031</v>
      </c>
      <c r="I22" t="s">
        <v>1657</v>
      </c>
      <c r="J22" t="s">
        <v>1714</v>
      </c>
      <c r="K22" t="s">
        <v>1763</v>
      </c>
      <c r="L22" t="s">
        <v>1653</v>
      </c>
      <c r="M22" t="s">
        <v>1046</v>
      </c>
      <c r="N22" t="s">
        <v>1014</v>
      </c>
      <c r="O22" t="s">
        <v>1657</v>
      </c>
      <c r="P22" t="s">
        <v>1714</v>
      </c>
      <c r="Q22" t="s">
        <v>1167</v>
      </c>
      <c r="R22" t="s">
        <v>1652</v>
      </c>
      <c r="S22" t="s">
        <v>1729</v>
      </c>
      <c r="T22" t="s">
        <v>1265</v>
      </c>
      <c r="U22" t="s">
        <v>1000</v>
      </c>
      <c r="V22" t="s">
        <v>1679</v>
      </c>
      <c r="W22" t="s">
        <v>1448</v>
      </c>
      <c r="X22" t="s">
        <v>1478</v>
      </c>
      <c r="Y22" t="s">
        <v>1764</v>
      </c>
    </row>
    <row r="23">
      <c r="A23" t="s">
        <v>1765</v>
      </c>
      <c r="B23" t="s">
        <v>61</v>
      </c>
      <c r="C23" t="s">
        <v>61</v>
      </c>
      <c r="D23" t="s">
        <v>61</v>
      </c>
      <c r="E23" t="s">
        <v>61</v>
      </c>
      <c r="F23" t="s">
        <v>61</v>
      </c>
      <c r="G23" t="s">
        <v>61</v>
      </c>
      <c r="H23" t="s">
        <v>1652</v>
      </c>
      <c r="I23" t="s">
        <v>1658</v>
      </c>
      <c r="J23" t="s">
        <v>1658</v>
      </c>
      <c r="K23" t="s">
        <v>1604</v>
      </c>
      <c r="L23" t="s">
        <v>61</v>
      </c>
      <c r="M23" t="s">
        <v>1654</v>
      </c>
      <c r="N23" t="s">
        <v>1133</v>
      </c>
      <c r="O23" t="s">
        <v>1664</v>
      </c>
      <c r="P23" t="s">
        <v>1664</v>
      </c>
      <c r="Q23" t="s">
        <v>1656</v>
      </c>
      <c r="R23" t="s">
        <v>1714</v>
      </c>
      <c r="S23" t="s">
        <v>1742</v>
      </c>
      <c r="T23" t="s">
        <v>1674</v>
      </c>
      <c r="U23" t="s">
        <v>1725</v>
      </c>
      <c r="V23" t="s">
        <v>1725</v>
      </c>
      <c r="W23" t="s">
        <v>1766</v>
      </c>
      <c r="X23" t="s">
        <v>1714</v>
      </c>
      <c r="Y23" t="s">
        <v>1046</v>
      </c>
    </row>
    <row r="24">
      <c r="A24" t="s">
        <v>1767</v>
      </c>
      <c r="B24" t="s">
        <v>1668</v>
      </c>
      <c r="C24" t="s">
        <v>1714</v>
      </c>
      <c r="D24" t="s">
        <v>1714</v>
      </c>
      <c r="E24" t="s">
        <v>1768</v>
      </c>
      <c r="F24" t="s">
        <v>1658</v>
      </c>
      <c r="G24" t="s">
        <v>1715</v>
      </c>
      <c r="H24" t="s">
        <v>1173</v>
      </c>
      <c r="I24" t="s">
        <v>1653</v>
      </c>
      <c r="J24" t="s">
        <v>1653</v>
      </c>
      <c r="K24" t="s">
        <v>1097</v>
      </c>
      <c r="L24" t="s">
        <v>61</v>
      </c>
      <c r="M24" t="s">
        <v>1654</v>
      </c>
      <c r="N24" t="s">
        <v>1769</v>
      </c>
      <c r="O24" t="s">
        <v>1479</v>
      </c>
      <c r="P24" t="s">
        <v>1479</v>
      </c>
      <c r="Q24" t="s">
        <v>1770</v>
      </c>
      <c r="R24" t="s">
        <v>1657</v>
      </c>
      <c r="S24" t="s">
        <v>1046</v>
      </c>
      <c r="T24" t="s">
        <v>1086</v>
      </c>
      <c r="U24" t="s">
        <v>1005</v>
      </c>
      <c r="V24" t="s">
        <v>1005</v>
      </c>
      <c r="W24" t="s">
        <v>1522</v>
      </c>
      <c r="X24" t="s">
        <v>1480</v>
      </c>
      <c r="Y24" t="s">
        <v>1771</v>
      </c>
    </row>
    <row r="25">
      <c r="A25" t="s">
        <v>1772</v>
      </c>
      <c r="B25" t="s">
        <v>61</v>
      </c>
      <c r="C25" t="s">
        <v>61</v>
      </c>
      <c r="D25" t="s">
        <v>61</v>
      </c>
      <c r="E25" t="s">
        <v>61</v>
      </c>
      <c r="F25" t="s">
        <v>61</v>
      </c>
      <c r="G25" t="s">
        <v>61</v>
      </c>
      <c r="H25" t="s">
        <v>61</v>
      </c>
      <c r="I25" t="s">
        <v>61</v>
      </c>
      <c r="J25" t="s">
        <v>61</v>
      </c>
      <c r="K25" t="s">
        <v>61</v>
      </c>
      <c r="L25" t="s">
        <v>61</v>
      </c>
      <c r="M25" t="s">
        <v>61</v>
      </c>
      <c r="N25" t="s">
        <v>1000</v>
      </c>
      <c r="O25" t="s">
        <v>1653</v>
      </c>
      <c r="P25" t="s">
        <v>1653</v>
      </c>
      <c r="Q25" t="s">
        <v>1091</v>
      </c>
      <c r="R25" t="s">
        <v>1653</v>
      </c>
      <c r="S25" t="s">
        <v>1727</v>
      </c>
      <c r="T25" t="s">
        <v>1000</v>
      </c>
      <c r="U25" t="s">
        <v>1653</v>
      </c>
      <c r="V25" t="s">
        <v>1653</v>
      </c>
      <c r="W25" t="s">
        <v>1091</v>
      </c>
      <c r="X25" t="s">
        <v>1653</v>
      </c>
      <c r="Y25" t="s">
        <v>1727</v>
      </c>
    </row>
    <row r="26">
      <c r="A26" t="s">
        <v>1773</v>
      </c>
      <c r="B26" t="s">
        <v>1009</v>
      </c>
      <c r="C26" t="s">
        <v>1652</v>
      </c>
      <c r="D26" t="s">
        <v>1652</v>
      </c>
      <c r="E26" t="s">
        <v>1010</v>
      </c>
      <c r="F26" t="s">
        <v>1658</v>
      </c>
      <c r="G26" t="s">
        <v>1604</v>
      </c>
      <c r="H26" t="s">
        <v>1679</v>
      </c>
      <c r="I26" t="s">
        <v>1652</v>
      </c>
      <c r="J26" t="s">
        <v>1652</v>
      </c>
      <c r="K26" t="s">
        <v>1732</v>
      </c>
      <c r="L26" t="s">
        <v>1653</v>
      </c>
      <c r="M26" t="s">
        <v>1718</v>
      </c>
      <c r="N26" t="s">
        <v>1009</v>
      </c>
      <c r="O26" t="s">
        <v>1652</v>
      </c>
      <c r="P26" t="s">
        <v>1652</v>
      </c>
      <c r="Q26" t="s">
        <v>1010</v>
      </c>
      <c r="R26" t="s">
        <v>1653</v>
      </c>
      <c r="S26" t="s">
        <v>1718</v>
      </c>
      <c r="T26" t="s">
        <v>1470</v>
      </c>
      <c r="U26" t="s">
        <v>1672</v>
      </c>
      <c r="V26" t="s">
        <v>1672</v>
      </c>
      <c r="W26" t="s">
        <v>1004</v>
      </c>
      <c r="X26" t="s">
        <v>1657</v>
      </c>
      <c r="Y26" t="s">
        <v>1421</v>
      </c>
    </row>
    <row r="27">
      <c r="A27" t="s">
        <v>1774</v>
      </c>
      <c r="B27" t="s">
        <v>1271</v>
      </c>
      <c r="C27" t="s">
        <v>1275</v>
      </c>
      <c r="D27" t="s">
        <v>1691</v>
      </c>
      <c r="E27" t="s">
        <v>1775</v>
      </c>
      <c r="F27" t="s">
        <v>1478</v>
      </c>
      <c r="G27" t="s">
        <v>1723</v>
      </c>
      <c r="H27" t="s">
        <v>1776</v>
      </c>
      <c r="I27" t="s">
        <v>1049</v>
      </c>
      <c r="J27" t="s">
        <v>1671</v>
      </c>
      <c r="K27" t="s">
        <v>1502</v>
      </c>
      <c r="L27" t="s">
        <v>1725</v>
      </c>
      <c r="M27" t="s">
        <v>1759</v>
      </c>
      <c r="N27" t="s">
        <v>1777</v>
      </c>
      <c r="O27" t="s">
        <v>1171</v>
      </c>
      <c r="P27" t="s">
        <v>1003</v>
      </c>
      <c r="Q27" t="s">
        <v>1295</v>
      </c>
      <c r="R27" t="s">
        <v>741</v>
      </c>
      <c r="S27" t="s">
        <v>1778</v>
      </c>
      <c r="T27" t="s">
        <v>1779</v>
      </c>
      <c r="U27" t="s">
        <v>1315</v>
      </c>
      <c r="V27" t="s">
        <v>1059</v>
      </c>
      <c r="W27" t="s">
        <v>1780</v>
      </c>
      <c r="X27" t="s">
        <v>1008</v>
      </c>
      <c r="Y27" t="s">
        <v>1781</v>
      </c>
    </row>
    <row r="28">
      <c r="A28" t="s">
        <v>1782</v>
      </c>
      <c r="B28" t="s">
        <v>1357</v>
      </c>
      <c r="C28" t="s">
        <v>1479</v>
      </c>
      <c r="D28" t="s">
        <v>1725</v>
      </c>
      <c r="E28" t="s">
        <v>993</v>
      </c>
      <c r="F28" t="s">
        <v>1657</v>
      </c>
      <c r="G28" t="s">
        <v>1783</v>
      </c>
      <c r="H28" t="s">
        <v>1075</v>
      </c>
      <c r="I28" t="s">
        <v>1480</v>
      </c>
      <c r="J28" t="s">
        <v>1714</v>
      </c>
      <c r="K28" t="s">
        <v>1784</v>
      </c>
      <c r="L28" t="s">
        <v>1658</v>
      </c>
      <c r="M28" t="s">
        <v>1715</v>
      </c>
      <c r="N28" t="s">
        <v>1464</v>
      </c>
      <c r="O28" t="s">
        <v>1725</v>
      </c>
      <c r="P28" t="s">
        <v>1725</v>
      </c>
      <c r="Q28" t="s">
        <v>1038</v>
      </c>
      <c r="R28" t="s">
        <v>1714</v>
      </c>
      <c r="S28" t="s">
        <v>1046</v>
      </c>
      <c r="T28" t="s">
        <v>1785</v>
      </c>
      <c r="U28" t="s">
        <v>1663</v>
      </c>
      <c r="V28" t="s">
        <v>1476</v>
      </c>
      <c r="W28" t="s">
        <v>993</v>
      </c>
      <c r="X28" t="s">
        <v>1479</v>
      </c>
      <c r="Y28" t="s">
        <v>1046</v>
      </c>
    </row>
    <row r="29">
      <c r="A29" t="s">
        <v>1786</v>
      </c>
      <c r="B29" t="s">
        <v>61</v>
      </c>
      <c r="C29" t="s">
        <v>61</v>
      </c>
      <c r="D29" t="s">
        <v>61</v>
      </c>
      <c r="E29" t="s">
        <v>61</v>
      </c>
      <c r="F29" t="s">
        <v>61</v>
      </c>
      <c r="G29" t="s">
        <v>61</v>
      </c>
      <c r="H29" t="s">
        <v>61</v>
      </c>
      <c r="I29" t="s">
        <v>61</v>
      </c>
      <c r="J29" t="s">
        <v>61</v>
      </c>
      <c r="K29" t="s">
        <v>61</v>
      </c>
      <c r="L29" t="s">
        <v>61</v>
      </c>
      <c r="M29" t="s">
        <v>61</v>
      </c>
      <c r="N29" t="s">
        <v>1397</v>
      </c>
      <c r="O29" t="s">
        <v>1714</v>
      </c>
      <c r="P29" t="s">
        <v>1714</v>
      </c>
      <c r="Q29" t="s">
        <v>1748</v>
      </c>
      <c r="R29" t="s">
        <v>1653</v>
      </c>
      <c r="S29" t="s">
        <v>1046</v>
      </c>
      <c r="T29" t="s">
        <v>1397</v>
      </c>
      <c r="U29" t="s">
        <v>1714</v>
      </c>
      <c r="V29" t="s">
        <v>1714</v>
      </c>
      <c r="W29" t="s">
        <v>1748</v>
      </c>
      <c r="X29" t="s">
        <v>1653</v>
      </c>
      <c r="Y29" t="s">
        <v>1046</v>
      </c>
    </row>
    <row r="30">
      <c r="A30" t="s">
        <v>1787</v>
      </c>
      <c r="B30" t="s">
        <v>1569</v>
      </c>
      <c r="C30" t="s">
        <v>1664</v>
      </c>
      <c r="D30" t="s">
        <v>1664</v>
      </c>
      <c r="E30" t="s">
        <v>1788</v>
      </c>
      <c r="F30" t="s">
        <v>1657</v>
      </c>
      <c r="G30" t="s">
        <v>1789</v>
      </c>
      <c r="H30" t="s">
        <v>1675</v>
      </c>
      <c r="I30" t="s">
        <v>1658</v>
      </c>
      <c r="J30" t="s">
        <v>1658</v>
      </c>
      <c r="K30" t="s">
        <v>1167</v>
      </c>
      <c r="L30" t="s">
        <v>1658</v>
      </c>
      <c r="M30" t="s">
        <v>1727</v>
      </c>
      <c r="N30" t="s">
        <v>1008</v>
      </c>
      <c r="O30" t="s">
        <v>1480</v>
      </c>
      <c r="P30" t="s">
        <v>1480</v>
      </c>
      <c r="Q30" t="s">
        <v>1790</v>
      </c>
      <c r="R30" t="s">
        <v>1714</v>
      </c>
      <c r="S30" t="s">
        <v>1718</v>
      </c>
      <c r="T30" t="s">
        <v>988</v>
      </c>
      <c r="U30" t="s">
        <v>1660</v>
      </c>
      <c r="V30" t="s">
        <v>1660</v>
      </c>
      <c r="W30" t="s">
        <v>1766</v>
      </c>
      <c r="X30" t="s">
        <v>1479</v>
      </c>
      <c r="Y30" t="s">
        <v>1789</v>
      </c>
    </row>
    <row r="31">
      <c r="A31" t="s">
        <v>1791</v>
      </c>
      <c r="B31" t="s">
        <v>1073</v>
      </c>
      <c r="C31" t="s">
        <v>1660</v>
      </c>
      <c r="D31" t="s">
        <v>726</v>
      </c>
      <c r="E31" t="s">
        <v>1110</v>
      </c>
      <c r="F31" t="s">
        <v>1714</v>
      </c>
      <c r="G31" t="s">
        <v>1792</v>
      </c>
      <c r="H31" t="s">
        <v>1236</v>
      </c>
      <c r="I31" t="s">
        <v>1660</v>
      </c>
      <c r="J31" t="s">
        <v>1660</v>
      </c>
      <c r="K31" t="s">
        <v>1793</v>
      </c>
      <c r="L31" t="s">
        <v>1480</v>
      </c>
      <c r="M31" t="s">
        <v>1510</v>
      </c>
      <c r="N31" t="s">
        <v>1527</v>
      </c>
      <c r="O31" t="s">
        <v>1657</v>
      </c>
      <c r="P31" t="s">
        <v>1657</v>
      </c>
      <c r="Q31" t="s">
        <v>1441</v>
      </c>
      <c r="R31" t="s">
        <v>1652</v>
      </c>
      <c r="S31" t="s">
        <v>1481</v>
      </c>
      <c r="T31" t="s">
        <v>1548</v>
      </c>
      <c r="U31" t="s">
        <v>1454</v>
      </c>
      <c r="V31" t="s">
        <v>1569</v>
      </c>
      <c r="W31" t="s">
        <v>1110</v>
      </c>
      <c r="X31" t="s">
        <v>726</v>
      </c>
      <c r="Y31" t="s">
        <v>1794</v>
      </c>
    </row>
    <row r="32">
      <c r="A32" t="s">
        <v>1795</v>
      </c>
      <c r="B32" t="s">
        <v>1796</v>
      </c>
      <c r="C32" t="s">
        <v>1667</v>
      </c>
      <c r="D32" t="s">
        <v>1397</v>
      </c>
      <c r="E32" t="s">
        <v>1728</v>
      </c>
      <c r="F32" t="s">
        <v>1479</v>
      </c>
      <c r="G32" t="s">
        <v>1797</v>
      </c>
      <c r="H32" t="s">
        <v>1798</v>
      </c>
      <c r="I32" t="s">
        <v>1691</v>
      </c>
      <c r="J32" t="s">
        <v>1667</v>
      </c>
      <c r="K32" t="s">
        <v>1740</v>
      </c>
      <c r="L32" t="s">
        <v>1701</v>
      </c>
      <c r="M32" t="s">
        <v>1799</v>
      </c>
      <c r="N32" t="s">
        <v>1080</v>
      </c>
      <c r="O32" t="s">
        <v>1454</v>
      </c>
      <c r="P32" t="s">
        <v>1454</v>
      </c>
      <c r="Q32" t="s">
        <v>1740</v>
      </c>
      <c r="R32" t="s">
        <v>1744</v>
      </c>
      <c r="S32" t="s">
        <v>1800</v>
      </c>
      <c r="T32" t="s">
        <v>1801</v>
      </c>
      <c r="U32" t="s">
        <v>1148</v>
      </c>
      <c r="V32" t="s">
        <v>1042</v>
      </c>
      <c r="W32" t="s">
        <v>1145</v>
      </c>
      <c r="X32" t="s">
        <v>1045</v>
      </c>
      <c r="Y32" t="s">
        <v>1347</v>
      </c>
    </row>
    <row r="33">
      <c r="A33" t="s">
        <v>1802</v>
      </c>
      <c r="B33" t="s">
        <v>1506</v>
      </c>
      <c r="C33" t="s">
        <v>1671</v>
      </c>
      <c r="D33" t="s">
        <v>1000</v>
      </c>
      <c r="E33" t="s">
        <v>999</v>
      </c>
      <c r="F33" t="s">
        <v>1725</v>
      </c>
      <c r="G33" t="s">
        <v>1803</v>
      </c>
      <c r="H33" t="s">
        <v>1355</v>
      </c>
      <c r="I33" t="s">
        <v>1701</v>
      </c>
      <c r="J33" t="s">
        <v>1660</v>
      </c>
      <c r="K33" t="s">
        <v>1063</v>
      </c>
      <c r="L33" t="s">
        <v>1664</v>
      </c>
      <c r="M33" t="s">
        <v>1046</v>
      </c>
      <c r="N33" t="s">
        <v>1498</v>
      </c>
      <c r="O33" t="s">
        <v>1701</v>
      </c>
      <c r="P33" t="s">
        <v>726</v>
      </c>
      <c r="Q33" t="s">
        <v>1717</v>
      </c>
      <c r="R33" t="s">
        <v>1664</v>
      </c>
      <c r="S33" t="s">
        <v>1804</v>
      </c>
      <c r="T33" t="s">
        <v>1805</v>
      </c>
      <c r="U33" t="s">
        <v>1806</v>
      </c>
      <c r="V33" t="s">
        <v>997</v>
      </c>
      <c r="W33" t="s">
        <v>983</v>
      </c>
      <c r="X33" t="s">
        <v>1671</v>
      </c>
      <c r="Y33" t="s">
        <v>1388</v>
      </c>
    </row>
    <row r="34">
      <c r="A34" t="s">
        <v>1807</v>
      </c>
      <c r="B34" t="s">
        <v>998</v>
      </c>
      <c r="C34" t="s">
        <v>1652</v>
      </c>
      <c r="D34" t="s">
        <v>1652</v>
      </c>
      <c r="E34" t="s">
        <v>1314</v>
      </c>
      <c r="F34" t="s">
        <v>61</v>
      </c>
      <c r="G34" t="s">
        <v>1654</v>
      </c>
      <c r="H34" t="s">
        <v>1127</v>
      </c>
      <c r="I34" t="s">
        <v>1658</v>
      </c>
      <c r="J34" t="s">
        <v>1658</v>
      </c>
      <c r="K34" t="s">
        <v>1808</v>
      </c>
      <c r="L34" t="s">
        <v>61</v>
      </c>
      <c r="M34" t="s">
        <v>1654</v>
      </c>
      <c r="N34" t="s">
        <v>1327</v>
      </c>
      <c r="O34" t="s">
        <v>1478</v>
      </c>
      <c r="P34" t="s">
        <v>1672</v>
      </c>
      <c r="Q34" t="s">
        <v>1044</v>
      </c>
      <c r="R34" t="s">
        <v>1657</v>
      </c>
      <c r="S34" t="s">
        <v>1421</v>
      </c>
      <c r="T34" t="s">
        <v>1030</v>
      </c>
      <c r="U34" t="s">
        <v>1701</v>
      </c>
      <c r="V34" t="s">
        <v>726</v>
      </c>
      <c r="W34" t="s">
        <v>983</v>
      </c>
      <c r="X34" t="s">
        <v>1657</v>
      </c>
      <c r="Y34" t="s">
        <v>1809</v>
      </c>
    </row>
    <row r="35">
      <c r="A35" t="s">
        <v>1810</v>
      </c>
      <c r="B35" t="s">
        <v>1811</v>
      </c>
      <c r="C35" t="s">
        <v>1744</v>
      </c>
      <c r="D35" t="s">
        <v>1744</v>
      </c>
      <c r="E35" t="s">
        <v>1717</v>
      </c>
      <c r="F35" t="s">
        <v>1664</v>
      </c>
      <c r="G35" t="s">
        <v>1248</v>
      </c>
      <c r="H35" t="s">
        <v>1812</v>
      </c>
      <c r="I35" t="s">
        <v>1476</v>
      </c>
      <c r="J35" t="s">
        <v>741</v>
      </c>
      <c r="K35" t="s">
        <v>1813</v>
      </c>
      <c r="L35" t="s">
        <v>1480</v>
      </c>
      <c r="M35" t="s">
        <v>1814</v>
      </c>
      <c r="N35" t="s">
        <v>1815</v>
      </c>
      <c r="O35" t="s">
        <v>1479</v>
      </c>
      <c r="P35" t="s">
        <v>1479</v>
      </c>
      <c r="Q35" t="s">
        <v>1816</v>
      </c>
      <c r="R35" t="s">
        <v>1714</v>
      </c>
      <c r="S35" t="s">
        <v>1817</v>
      </c>
      <c r="T35" t="s">
        <v>1818</v>
      </c>
      <c r="U35" t="s">
        <v>1171</v>
      </c>
      <c r="V35" t="s">
        <v>1003</v>
      </c>
      <c r="W35" t="s">
        <v>1178</v>
      </c>
      <c r="X35" t="s">
        <v>1744</v>
      </c>
      <c r="Y35" t="s">
        <v>1797</v>
      </c>
    </row>
    <row r="36">
      <c r="A36" t="s">
        <v>1819</v>
      </c>
      <c r="B36" t="s">
        <v>1000</v>
      </c>
      <c r="C36" t="s">
        <v>1652</v>
      </c>
      <c r="D36" t="s">
        <v>1653</v>
      </c>
      <c r="E36" t="s">
        <v>1091</v>
      </c>
      <c r="F36" t="s">
        <v>61</v>
      </c>
      <c r="G36" t="s">
        <v>1654</v>
      </c>
      <c r="H36" t="s">
        <v>1005</v>
      </c>
      <c r="I36" t="s">
        <v>1653</v>
      </c>
      <c r="J36" t="s">
        <v>1653</v>
      </c>
      <c r="K36" t="s">
        <v>1728</v>
      </c>
      <c r="L36" t="s">
        <v>1658</v>
      </c>
      <c r="M36" t="s">
        <v>1046</v>
      </c>
      <c r="N36" t="s">
        <v>1725</v>
      </c>
      <c r="O36" t="s">
        <v>1653</v>
      </c>
      <c r="P36" t="s">
        <v>1653</v>
      </c>
      <c r="Q36" t="s">
        <v>1715</v>
      </c>
      <c r="R36" t="s">
        <v>1658</v>
      </c>
      <c r="S36" t="s">
        <v>1046</v>
      </c>
      <c r="T36" t="s">
        <v>1467</v>
      </c>
      <c r="U36" t="s">
        <v>1664</v>
      </c>
      <c r="V36" t="s">
        <v>1480</v>
      </c>
      <c r="W36" t="s">
        <v>1522</v>
      </c>
      <c r="X36" t="s">
        <v>1653</v>
      </c>
      <c r="Y36" t="s">
        <v>1604</v>
      </c>
    </row>
    <row r="37">
      <c r="A37" t="s">
        <v>1820</v>
      </c>
      <c r="B37" t="s">
        <v>1183</v>
      </c>
      <c r="C37" t="s">
        <v>1479</v>
      </c>
      <c r="D37" t="s">
        <v>1664</v>
      </c>
      <c r="E37" t="s">
        <v>1775</v>
      </c>
      <c r="F37" t="s">
        <v>1653</v>
      </c>
      <c r="G37" t="s">
        <v>1687</v>
      </c>
      <c r="H37" t="s">
        <v>1025</v>
      </c>
      <c r="I37" t="s">
        <v>1478</v>
      </c>
      <c r="J37" t="s">
        <v>1478</v>
      </c>
      <c r="K37" t="s">
        <v>1320</v>
      </c>
      <c r="L37" t="s">
        <v>1657</v>
      </c>
      <c r="M37" t="s">
        <v>1702</v>
      </c>
      <c r="N37" t="s">
        <v>1366</v>
      </c>
      <c r="O37" t="s">
        <v>726</v>
      </c>
      <c r="P37" t="s">
        <v>726</v>
      </c>
      <c r="Q37" t="s">
        <v>1290</v>
      </c>
      <c r="R37" t="s">
        <v>1725</v>
      </c>
      <c r="S37" t="s">
        <v>1669</v>
      </c>
      <c r="T37" t="s">
        <v>1821</v>
      </c>
      <c r="U37" t="s">
        <v>1009</v>
      </c>
      <c r="V37" t="s">
        <v>1691</v>
      </c>
      <c r="W37" t="s">
        <v>1048</v>
      </c>
      <c r="X37" t="s">
        <v>1701</v>
      </c>
      <c r="Y37" t="s">
        <v>1316</v>
      </c>
    </row>
    <row r="38">
      <c r="A38" t="s">
        <v>1822</v>
      </c>
      <c r="B38" t="s">
        <v>1171</v>
      </c>
      <c r="C38" t="s">
        <v>1714</v>
      </c>
      <c r="D38" t="s">
        <v>1652</v>
      </c>
      <c r="E38" t="s">
        <v>1069</v>
      </c>
      <c r="F38" t="s">
        <v>1653</v>
      </c>
      <c r="G38" t="s">
        <v>1718</v>
      </c>
      <c r="H38" t="s">
        <v>1476</v>
      </c>
      <c r="I38" t="s">
        <v>1653</v>
      </c>
      <c r="J38" t="s">
        <v>1653</v>
      </c>
      <c r="K38" t="s">
        <v>1159</v>
      </c>
      <c r="L38" t="s">
        <v>1653</v>
      </c>
      <c r="M38" t="s">
        <v>1727</v>
      </c>
      <c r="N38" t="s">
        <v>1660</v>
      </c>
      <c r="O38" t="s">
        <v>1658</v>
      </c>
      <c r="P38" t="s">
        <v>1658</v>
      </c>
      <c r="Q38" t="s">
        <v>1048</v>
      </c>
      <c r="R38" t="s">
        <v>1658</v>
      </c>
      <c r="S38" t="s">
        <v>1727</v>
      </c>
      <c r="T38" t="s">
        <v>1823</v>
      </c>
      <c r="U38" t="s">
        <v>1664</v>
      </c>
      <c r="V38" t="s">
        <v>1480</v>
      </c>
      <c r="W38" t="s">
        <v>983</v>
      </c>
      <c r="X38" t="s">
        <v>1657</v>
      </c>
      <c r="Y38" t="s">
        <v>1824</v>
      </c>
    </row>
    <row r="39">
      <c r="A39" t="s">
        <v>1825</v>
      </c>
      <c r="B39" t="s">
        <v>1367</v>
      </c>
      <c r="C39" t="s">
        <v>741</v>
      </c>
      <c r="D39" t="s">
        <v>1679</v>
      </c>
      <c r="E39" t="s">
        <v>1661</v>
      </c>
      <c r="F39" t="s">
        <v>1725</v>
      </c>
      <c r="G39" t="s">
        <v>1826</v>
      </c>
      <c r="H39" t="s">
        <v>1168</v>
      </c>
      <c r="I39" t="s">
        <v>1653</v>
      </c>
      <c r="J39" t="s">
        <v>1653</v>
      </c>
      <c r="K39" t="s">
        <v>1827</v>
      </c>
      <c r="L39" t="s">
        <v>1658</v>
      </c>
      <c r="M39" t="s">
        <v>1046</v>
      </c>
      <c r="N39" t="s">
        <v>1736</v>
      </c>
      <c r="O39" t="s">
        <v>1480</v>
      </c>
      <c r="P39" t="s">
        <v>1480</v>
      </c>
      <c r="Q39" t="s">
        <v>1032</v>
      </c>
      <c r="R39" t="s">
        <v>1652</v>
      </c>
      <c r="S39" t="s">
        <v>1046</v>
      </c>
      <c r="T39" t="s">
        <v>1477</v>
      </c>
      <c r="U39" t="s">
        <v>1397</v>
      </c>
      <c r="V39" t="s">
        <v>1668</v>
      </c>
      <c r="W39" t="s">
        <v>1828</v>
      </c>
      <c r="X39" t="s">
        <v>727</v>
      </c>
      <c r="Y39" t="s">
        <v>1829</v>
      </c>
    </row>
    <row r="40">
      <c r="A40" t="s">
        <v>1830</v>
      </c>
      <c r="B40" t="s">
        <v>1490</v>
      </c>
      <c r="C40" t="s">
        <v>1000</v>
      </c>
      <c r="D40" t="s">
        <v>1000</v>
      </c>
      <c r="E40" t="s">
        <v>1535</v>
      </c>
      <c r="F40" t="s">
        <v>1480</v>
      </c>
      <c r="G40" t="s">
        <v>1687</v>
      </c>
      <c r="H40" t="s">
        <v>1310</v>
      </c>
      <c r="I40" t="s">
        <v>1679</v>
      </c>
      <c r="J40" t="s">
        <v>1744</v>
      </c>
      <c r="K40" t="s">
        <v>1379</v>
      </c>
      <c r="L40" t="s">
        <v>1480</v>
      </c>
      <c r="M40" t="s">
        <v>1831</v>
      </c>
      <c r="N40" t="s">
        <v>1402</v>
      </c>
      <c r="O40" t="s">
        <v>741</v>
      </c>
      <c r="P40" t="s">
        <v>1679</v>
      </c>
      <c r="Q40" t="s">
        <v>1010</v>
      </c>
      <c r="R40" t="s">
        <v>1664</v>
      </c>
      <c r="S40" t="s">
        <v>1832</v>
      </c>
      <c r="T40" t="s">
        <v>1833</v>
      </c>
      <c r="U40" t="s">
        <v>1528</v>
      </c>
      <c r="V40" t="s">
        <v>1395</v>
      </c>
      <c r="W40" t="s">
        <v>1740</v>
      </c>
      <c r="X40" t="s">
        <v>741</v>
      </c>
      <c r="Y40" t="s">
        <v>1834</v>
      </c>
    </row>
    <row r="41">
      <c r="A41" t="s">
        <v>1835</v>
      </c>
      <c r="B41" t="s">
        <v>1464</v>
      </c>
      <c r="C41" t="s">
        <v>1480</v>
      </c>
      <c r="D41" t="s">
        <v>1480</v>
      </c>
      <c r="E41" t="s">
        <v>1110</v>
      </c>
      <c r="F41" t="s">
        <v>1714</v>
      </c>
      <c r="G41" t="s">
        <v>1718</v>
      </c>
      <c r="H41" t="s">
        <v>1021</v>
      </c>
      <c r="I41" t="s">
        <v>1480</v>
      </c>
      <c r="J41" t="s">
        <v>1480</v>
      </c>
      <c r="K41" t="s">
        <v>1132</v>
      </c>
      <c r="L41" t="s">
        <v>1652</v>
      </c>
      <c r="M41" t="s">
        <v>1046</v>
      </c>
      <c r="N41" t="s">
        <v>1242</v>
      </c>
      <c r="O41" t="s">
        <v>1480</v>
      </c>
      <c r="P41" t="s">
        <v>1480</v>
      </c>
      <c r="Q41" t="s">
        <v>1097</v>
      </c>
      <c r="R41" t="s">
        <v>1652</v>
      </c>
      <c r="S41" t="s">
        <v>1046</v>
      </c>
      <c r="T41" t="s">
        <v>1226</v>
      </c>
      <c r="U41" t="s">
        <v>1679</v>
      </c>
      <c r="V41" t="s">
        <v>1679</v>
      </c>
      <c r="W41" t="s">
        <v>1427</v>
      </c>
      <c r="X41" t="s">
        <v>1479</v>
      </c>
      <c r="Y41" t="s">
        <v>1421</v>
      </c>
    </row>
    <row r="42">
      <c r="A42" t="s">
        <v>1836</v>
      </c>
      <c r="B42" t="s">
        <v>61</v>
      </c>
      <c r="C42" t="s">
        <v>61</v>
      </c>
      <c r="D42" t="s">
        <v>61</v>
      </c>
      <c r="E42" t="s">
        <v>61</v>
      </c>
      <c r="F42" t="s">
        <v>61</v>
      </c>
      <c r="G42" t="s">
        <v>61</v>
      </c>
      <c r="H42" t="s">
        <v>61</v>
      </c>
      <c r="I42" t="s">
        <v>61</v>
      </c>
      <c r="J42" t="s">
        <v>61</v>
      </c>
      <c r="K42" t="s">
        <v>61</v>
      </c>
      <c r="L42" t="s">
        <v>61</v>
      </c>
      <c r="M42" t="s">
        <v>61</v>
      </c>
      <c r="N42" t="s">
        <v>727</v>
      </c>
      <c r="O42" t="s">
        <v>1714</v>
      </c>
      <c r="P42" t="s">
        <v>1714</v>
      </c>
      <c r="Q42" t="s">
        <v>1604</v>
      </c>
      <c r="R42" t="s">
        <v>1652</v>
      </c>
      <c r="S42" t="s">
        <v>1729</v>
      </c>
      <c r="T42" t="s">
        <v>727</v>
      </c>
      <c r="U42" t="s">
        <v>1714</v>
      </c>
      <c r="V42" t="s">
        <v>1714</v>
      </c>
      <c r="W42" t="s">
        <v>1604</v>
      </c>
      <c r="X42" t="s">
        <v>1652</v>
      </c>
      <c r="Y42" t="s">
        <v>1729</v>
      </c>
    </row>
    <row r="43">
      <c r="A43" t="s">
        <v>1837</v>
      </c>
      <c r="B43" t="s">
        <v>1674</v>
      </c>
      <c r="C43" t="s">
        <v>1005</v>
      </c>
      <c r="D43" t="s">
        <v>1660</v>
      </c>
      <c r="E43" t="s">
        <v>1838</v>
      </c>
      <c r="F43" t="s">
        <v>1664</v>
      </c>
      <c r="G43" t="s">
        <v>1046</v>
      </c>
      <c r="H43" t="s">
        <v>1211</v>
      </c>
      <c r="I43" t="s">
        <v>1478</v>
      </c>
      <c r="J43" t="s">
        <v>1478</v>
      </c>
      <c r="K43" t="s">
        <v>1715</v>
      </c>
      <c r="L43" t="s">
        <v>1672</v>
      </c>
      <c r="M43" t="s">
        <v>1839</v>
      </c>
      <c r="N43" t="s">
        <v>1474</v>
      </c>
      <c r="O43" t="s">
        <v>1664</v>
      </c>
      <c r="P43" t="s">
        <v>1664</v>
      </c>
      <c r="Q43" t="s">
        <v>1840</v>
      </c>
      <c r="R43" t="s">
        <v>1714</v>
      </c>
      <c r="S43" t="s">
        <v>1742</v>
      </c>
      <c r="T43" t="s">
        <v>1594</v>
      </c>
      <c r="U43" t="s">
        <v>1009</v>
      </c>
      <c r="V43" t="s">
        <v>1569</v>
      </c>
      <c r="W43" t="s">
        <v>1841</v>
      </c>
      <c r="X43" t="s">
        <v>1476</v>
      </c>
      <c r="Y43" t="s">
        <v>1783</v>
      </c>
    </row>
    <row r="44">
      <c r="A44" t="s">
        <v>1842</v>
      </c>
      <c r="B44" t="s">
        <v>1843</v>
      </c>
      <c r="C44" t="s">
        <v>1671</v>
      </c>
      <c r="D44" t="s">
        <v>741</v>
      </c>
      <c r="E44" t="s">
        <v>1004</v>
      </c>
      <c r="F44" t="s">
        <v>1672</v>
      </c>
      <c r="G44" t="s">
        <v>1844</v>
      </c>
      <c r="H44" t="s">
        <v>1068</v>
      </c>
      <c r="I44" t="s">
        <v>1701</v>
      </c>
      <c r="J44" t="s">
        <v>1701</v>
      </c>
      <c r="K44" t="s">
        <v>1845</v>
      </c>
      <c r="L44" t="s">
        <v>1657</v>
      </c>
      <c r="M44" t="s">
        <v>1604</v>
      </c>
      <c r="N44" t="s">
        <v>1846</v>
      </c>
      <c r="O44" t="s">
        <v>1672</v>
      </c>
      <c r="P44" t="s">
        <v>1725</v>
      </c>
      <c r="Q44" t="s">
        <v>1847</v>
      </c>
      <c r="R44" t="s">
        <v>1652</v>
      </c>
      <c r="S44" t="s">
        <v>1771</v>
      </c>
      <c r="T44" t="s">
        <v>1848</v>
      </c>
      <c r="U44" t="s">
        <v>1003</v>
      </c>
      <c r="V44" t="s">
        <v>1045</v>
      </c>
      <c r="W44" t="s">
        <v>983</v>
      </c>
      <c r="X44" t="s">
        <v>1744</v>
      </c>
      <c r="Y44" t="s">
        <v>1054</v>
      </c>
    </row>
    <row r="45">
      <c r="A45" t="s">
        <v>1849</v>
      </c>
      <c r="B45" t="s">
        <v>1349</v>
      </c>
      <c r="C45" t="s">
        <v>1664</v>
      </c>
      <c r="D45" t="s">
        <v>1664</v>
      </c>
      <c r="E45" t="s">
        <v>1058</v>
      </c>
      <c r="F45" t="s">
        <v>1480</v>
      </c>
      <c r="G45" t="s">
        <v>1850</v>
      </c>
      <c r="H45" t="s">
        <v>1350</v>
      </c>
      <c r="I45" t="s">
        <v>1725</v>
      </c>
      <c r="J45" t="s">
        <v>1664</v>
      </c>
      <c r="K45" t="s">
        <v>1309</v>
      </c>
      <c r="L45" t="s">
        <v>1480</v>
      </c>
      <c r="M45" t="s">
        <v>1850</v>
      </c>
      <c r="N45" t="s">
        <v>1806</v>
      </c>
      <c r="O45" t="s">
        <v>1480</v>
      </c>
      <c r="P45" t="s">
        <v>1480</v>
      </c>
      <c r="Q45" t="s">
        <v>1484</v>
      </c>
      <c r="R45" t="s">
        <v>1652</v>
      </c>
      <c r="S45" t="s">
        <v>1046</v>
      </c>
      <c r="T45" t="s">
        <v>1419</v>
      </c>
      <c r="U45" t="s">
        <v>1000</v>
      </c>
      <c r="V45" t="s">
        <v>1476</v>
      </c>
      <c r="W45" t="s">
        <v>1004</v>
      </c>
      <c r="X45" t="s">
        <v>1701</v>
      </c>
      <c r="Y45" t="s">
        <v>1729</v>
      </c>
    </row>
    <row r="46">
      <c r="A46" t="s">
        <v>1851</v>
      </c>
      <c r="B46" t="s">
        <v>1576</v>
      </c>
      <c r="C46" t="s">
        <v>1725</v>
      </c>
      <c r="D46" t="s">
        <v>1664</v>
      </c>
      <c r="E46" t="s">
        <v>1053</v>
      </c>
      <c r="F46" t="s">
        <v>1657</v>
      </c>
      <c r="G46" t="s">
        <v>1789</v>
      </c>
      <c r="H46" t="s">
        <v>1453</v>
      </c>
      <c r="I46" t="s">
        <v>1480</v>
      </c>
      <c r="J46" t="s">
        <v>1480</v>
      </c>
      <c r="K46" t="s">
        <v>1502</v>
      </c>
      <c r="L46" t="s">
        <v>1653</v>
      </c>
      <c r="M46" t="s">
        <v>1604</v>
      </c>
      <c r="N46" t="s">
        <v>1558</v>
      </c>
      <c r="O46" t="s">
        <v>1664</v>
      </c>
      <c r="P46" t="s">
        <v>1664</v>
      </c>
      <c r="Q46" t="s">
        <v>1132</v>
      </c>
      <c r="R46" t="s">
        <v>1657</v>
      </c>
      <c r="S46" t="s">
        <v>1789</v>
      </c>
      <c r="T46" t="s">
        <v>1798</v>
      </c>
      <c r="U46" t="s">
        <v>1000</v>
      </c>
      <c r="V46" t="s">
        <v>1476</v>
      </c>
      <c r="W46" t="s">
        <v>983</v>
      </c>
      <c r="X46" t="s">
        <v>727</v>
      </c>
      <c r="Y46" t="s">
        <v>1481</v>
      </c>
    </row>
    <row r="47">
      <c r="A47" t="s">
        <v>1852</v>
      </c>
      <c r="B47" t="s">
        <v>61</v>
      </c>
      <c r="C47" t="s">
        <v>61</v>
      </c>
      <c r="D47" t="s">
        <v>61</v>
      </c>
      <c r="E47" t="s">
        <v>61</v>
      </c>
      <c r="F47" t="s">
        <v>61</v>
      </c>
      <c r="G47" t="s">
        <v>61</v>
      </c>
      <c r="H47" t="s">
        <v>61</v>
      </c>
      <c r="I47" t="s">
        <v>61</v>
      </c>
      <c r="J47" t="s">
        <v>61</v>
      </c>
      <c r="K47" t="s">
        <v>61</v>
      </c>
      <c r="L47" t="s">
        <v>61</v>
      </c>
      <c r="M47" t="s">
        <v>61</v>
      </c>
      <c r="N47" t="s">
        <v>1653</v>
      </c>
      <c r="O47" t="s">
        <v>1658</v>
      </c>
      <c r="P47" t="s">
        <v>1658</v>
      </c>
      <c r="Q47" t="s">
        <v>1046</v>
      </c>
      <c r="R47" t="s">
        <v>1658</v>
      </c>
      <c r="S47" t="s">
        <v>1727</v>
      </c>
      <c r="T47" t="s">
        <v>1653</v>
      </c>
      <c r="U47" t="s">
        <v>1658</v>
      </c>
      <c r="V47" t="s">
        <v>1658</v>
      </c>
      <c r="W47" t="s">
        <v>1046</v>
      </c>
      <c r="X47" t="s">
        <v>1658</v>
      </c>
      <c r="Y47" t="s">
        <v>1727</v>
      </c>
    </row>
    <row r="48">
      <c r="A48" t="s">
        <v>1853</v>
      </c>
      <c r="B48" t="s">
        <v>1541</v>
      </c>
      <c r="C48" t="s">
        <v>1652</v>
      </c>
      <c r="D48" t="s">
        <v>1652</v>
      </c>
      <c r="E48" t="s">
        <v>1763</v>
      </c>
      <c r="F48" t="s">
        <v>1658</v>
      </c>
      <c r="G48" t="s">
        <v>1604</v>
      </c>
      <c r="H48" t="s">
        <v>1600</v>
      </c>
      <c r="I48" t="s">
        <v>1480</v>
      </c>
      <c r="J48" t="s">
        <v>1657</v>
      </c>
      <c r="K48" t="s">
        <v>1187</v>
      </c>
      <c r="L48" t="s">
        <v>1652</v>
      </c>
      <c r="M48" t="s">
        <v>1481</v>
      </c>
      <c r="N48" t="s">
        <v>1173</v>
      </c>
      <c r="O48" t="s">
        <v>1653</v>
      </c>
      <c r="P48" t="s">
        <v>1653</v>
      </c>
      <c r="Q48" t="s">
        <v>1097</v>
      </c>
      <c r="R48" t="s">
        <v>1658</v>
      </c>
      <c r="S48" t="s">
        <v>1046</v>
      </c>
      <c r="T48" t="s">
        <v>1067</v>
      </c>
      <c r="U48" t="s">
        <v>1478</v>
      </c>
      <c r="V48" t="s">
        <v>1479</v>
      </c>
      <c r="W48" t="s">
        <v>1854</v>
      </c>
      <c r="X48" t="s">
        <v>1657</v>
      </c>
      <c r="Y48" t="s">
        <v>1046</v>
      </c>
    </row>
    <row r="49">
      <c r="A49" t="s">
        <v>1855</v>
      </c>
      <c r="B49" t="s">
        <v>1154</v>
      </c>
      <c r="C49" t="s">
        <v>1653</v>
      </c>
      <c r="D49" t="s">
        <v>1653</v>
      </c>
      <c r="E49" t="s">
        <v>1854</v>
      </c>
      <c r="F49" t="s">
        <v>1653</v>
      </c>
      <c r="G49" t="s">
        <v>1727</v>
      </c>
      <c r="H49" t="s">
        <v>1173</v>
      </c>
      <c r="I49" t="s">
        <v>1658</v>
      </c>
      <c r="J49" t="s">
        <v>1658</v>
      </c>
      <c r="K49" t="s">
        <v>1856</v>
      </c>
      <c r="L49" t="s">
        <v>61</v>
      </c>
      <c r="M49" t="s">
        <v>1654</v>
      </c>
      <c r="N49" t="s">
        <v>1275</v>
      </c>
      <c r="O49" t="s">
        <v>1657</v>
      </c>
      <c r="P49" t="s">
        <v>1714</v>
      </c>
      <c r="Q49" t="s">
        <v>1200</v>
      </c>
      <c r="R49" t="s">
        <v>1652</v>
      </c>
      <c r="S49" t="s">
        <v>1729</v>
      </c>
      <c r="T49" t="s">
        <v>1329</v>
      </c>
      <c r="U49" t="s">
        <v>1725</v>
      </c>
      <c r="V49" t="s">
        <v>1664</v>
      </c>
      <c r="W49" t="s">
        <v>1857</v>
      </c>
      <c r="X49" t="s">
        <v>1657</v>
      </c>
      <c r="Y49" t="s">
        <v>1789</v>
      </c>
    </row>
    <row r="50">
      <c r="A50" t="s">
        <v>1858</v>
      </c>
      <c r="B50" t="s">
        <v>1859</v>
      </c>
      <c r="C50" t="s">
        <v>1291</v>
      </c>
      <c r="D50" t="s">
        <v>1464</v>
      </c>
      <c r="E50" t="s">
        <v>1860</v>
      </c>
      <c r="F50" t="s">
        <v>1282</v>
      </c>
      <c r="G50" t="s">
        <v>1861</v>
      </c>
      <c r="H50" t="s">
        <v>1862</v>
      </c>
      <c r="I50" t="s">
        <v>1558</v>
      </c>
      <c r="J50" t="s">
        <v>1470</v>
      </c>
      <c r="K50" t="s">
        <v>1314</v>
      </c>
      <c r="L50" t="s">
        <v>1454</v>
      </c>
      <c r="M50" t="s">
        <v>1781</v>
      </c>
      <c r="N50" t="s">
        <v>1863</v>
      </c>
      <c r="O50" t="s">
        <v>1591</v>
      </c>
      <c r="P50" t="s">
        <v>1209</v>
      </c>
      <c r="Q50" t="s">
        <v>1320</v>
      </c>
      <c r="R50" t="s">
        <v>1003</v>
      </c>
      <c r="S50" t="s">
        <v>1864</v>
      </c>
      <c r="T50" t="s">
        <v>1865</v>
      </c>
      <c r="U50" t="s">
        <v>1423</v>
      </c>
      <c r="V50" t="s">
        <v>1177</v>
      </c>
      <c r="W50" t="s">
        <v>1163</v>
      </c>
      <c r="X50" t="s">
        <v>1209</v>
      </c>
      <c r="Y50" t="s">
        <v>1428</v>
      </c>
    </row>
    <row r="51">
      <c r="A51" t="s">
        <v>1866</v>
      </c>
      <c r="B51" t="s">
        <v>61</v>
      </c>
      <c r="C51" t="s">
        <v>61</v>
      </c>
      <c r="D51" t="s">
        <v>61</v>
      </c>
      <c r="E51" t="s">
        <v>61</v>
      </c>
      <c r="F51" t="s">
        <v>61</v>
      </c>
      <c r="G51" t="s">
        <v>61</v>
      </c>
      <c r="H51" t="s">
        <v>61</v>
      </c>
      <c r="I51" t="s">
        <v>61</v>
      </c>
      <c r="J51" t="s">
        <v>61</v>
      </c>
      <c r="K51" t="s">
        <v>61</v>
      </c>
      <c r="L51" t="s">
        <v>61</v>
      </c>
      <c r="M51" t="s">
        <v>61</v>
      </c>
      <c r="N51" t="s">
        <v>1049</v>
      </c>
      <c r="O51" t="s">
        <v>1653</v>
      </c>
      <c r="P51" t="s">
        <v>1653</v>
      </c>
      <c r="Q51" t="s">
        <v>1320</v>
      </c>
      <c r="R51" t="s">
        <v>1658</v>
      </c>
      <c r="S51" t="s">
        <v>1046</v>
      </c>
      <c r="T51" t="s">
        <v>1049</v>
      </c>
      <c r="U51" t="s">
        <v>1653</v>
      </c>
      <c r="V51" t="s">
        <v>1653</v>
      </c>
      <c r="W51" t="s">
        <v>1320</v>
      </c>
      <c r="X51" t="s">
        <v>1658</v>
      </c>
      <c r="Y51" t="s">
        <v>1046</v>
      </c>
    </row>
    <row r="52">
      <c r="A52" t="s">
        <v>1867</v>
      </c>
      <c r="B52" t="s">
        <v>1868</v>
      </c>
      <c r="C52" t="s">
        <v>1479</v>
      </c>
      <c r="D52" t="s">
        <v>1479</v>
      </c>
      <c r="E52" t="s">
        <v>1827</v>
      </c>
      <c r="F52" t="s">
        <v>1652</v>
      </c>
      <c r="G52" t="s">
        <v>1869</v>
      </c>
      <c r="H52" t="s">
        <v>1551</v>
      </c>
      <c r="I52" t="s">
        <v>1480</v>
      </c>
      <c r="J52" t="s">
        <v>1480</v>
      </c>
      <c r="K52" t="s">
        <v>1870</v>
      </c>
      <c r="L52" t="s">
        <v>1653</v>
      </c>
      <c r="M52" t="s">
        <v>1604</v>
      </c>
      <c r="N52" t="s">
        <v>1343</v>
      </c>
      <c r="O52" t="s">
        <v>1652</v>
      </c>
      <c r="P52" t="s">
        <v>1652</v>
      </c>
      <c r="Q52" t="s">
        <v>1871</v>
      </c>
      <c r="R52" t="s">
        <v>1658</v>
      </c>
      <c r="S52" t="s">
        <v>1604</v>
      </c>
      <c r="T52" t="s">
        <v>1872</v>
      </c>
      <c r="U52" t="s">
        <v>741</v>
      </c>
      <c r="V52" t="s">
        <v>741</v>
      </c>
      <c r="W52" t="s">
        <v>1873</v>
      </c>
      <c r="X52" t="s">
        <v>1480</v>
      </c>
      <c r="Y52" t="s">
        <v>1814</v>
      </c>
    </row>
    <row r="53">
      <c r="A53" t="s">
        <v>1874</v>
      </c>
      <c r="B53" t="s">
        <v>1875</v>
      </c>
      <c r="C53" t="s">
        <v>1479</v>
      </c>
      <c r="D53" t="s">
        <v>1725</v>
      </c>
      <c r="E53" t="s">
        <v>1827</v>
      </c>
      <c r="F53" t="s">
        <v>1652</v>
      </c>
      <c r="G53" t="s">
        <v>1771</v>
      </c>
      <c r="H53" t="s">
        <v>1876</v>
      </c>
      <c r="I53" t="s">
        <v>1480</v>
      </c>
      <c r="J53" t="s">
        <v>1657</v>
      </c>
      <c r="K53" t="s">
        <v>1877</v>
      </c>
      <c r="L53" t="s">
        <v>1653</v>
      </c>
      <c r="M53" t="s">
        <v>1817</v>
      </c>
      <c r="N53" t="s">
        <v>1573</v>
      </c>
      <c r="O53" t="s">
        <v>1652</v>
      </c>
      <c r="P53" t="s">
        <v>1652</v>
      </c>
      <c r="Q53" t="s">
        <v>777</v>
      </c>
      <c r="R53" t="s">
        <v>61</v>
      </c>
      <c r="S53" t="s">
        <v>1654</v>
      </c>
      <c r="T53" t="s">
        <v>1878</v>
      </c>
      <c r="U53" t="s">
        <v>741</v>
      </c>
      <c r="V53" t="s">
        <v>1005</v>
      </c>
      <c r="W53" t="s">
        <v>1448</v>
      </c>
      <c r="X53" t="s">
        <v>1657</v>
      </c>
      <c r="Y53" t="s">
        <v>1879</v>
      </c>
    </row>
    <row r="54">
      <c r="A54" t="s">
        <v>1880</v>
      </c>
      <c r="B54" t="s">
        <v>1154</v>
      </c>
      <c r="C54" t="s">
        <v>1652</v>
      </c>
      <c r="D54" t="s">
        <v>1652</v>
      </c>
      <c r="E54" t="s">
        <v>1132</v>
      </c>
      <c r="F54" t="s">
        <v>61</v>
      </c>
      <c r="G54" t="s">
        <v>1654</v>
      </c>
      <c r="H54" t="s">
        <v>1247</v>
      </c>
      <c r="I54" t="s">
        <v>1714</v>
      </c>
      <c r="J54" t="s">
        <v>1714</v>
      </c>
      <c r="K54" t="s">
        <v>1241</v>
      </c>
      <c r="L54" t="s">
        <v>1658</v>
      </c>
      <c r="M54" t="s">
        <v>1715</v>
      </c>
      <c r="N54" t="s">
        <v>1881</v>
      </c>
      <c r="O54" t="s">
        <v>1474</v>
      </c>
      <c r="P54" t="s">
        <v>1009</v>
      </c>
      <c r="Q54" t="s">
        <v>1252</v>
      </c>
      <c r="R54" t="s">
        <v>1725</v>
      </c>
      <c r="S54" t="s">
        <v>1882</v>
      </c>
      <c r="T54" t="s">
        <v>1883</v>
      </c>
      <c r="U54" t="s">
        <v>1211</v>
      </c>
      <c r="V54" t="s">
        <v>1154</v>
      </c>
      <c r="W54" t="s">
        <v>1048</v>
      </c>
      <c r="X54" t="s">
        <v>1672</v>
      </c>
      <c r="Y54" t="s">
        <v>1884</v>
      </c>
    </row>
    <row r="55">
      <c r="A55" t="s">
        <v>1885</v>
      </c>
      <c r="B55" t="s">
        <v>1476</v>
      </c>
      <c r="C55" t="s">
        <v>61</v>
      </c>
      <c r="D55" t="s">
        <v>61</v>
      </c>
      <c r="E55" t="s">
        <v>1654</v>
      </c>
      <c r="F55" t="s">
        <v>61</v>
      </c>
      <c r="G55" t="s">
        <v>61</v>
      </c>
      <c r="H55" t="s">
        <v>1663</v>
      </c>
      <c r="I55" t="s">
        <v>1653</v>
      </c>
      <c r="J55" t="s">
        <v>1653</v>
      </c>
      <c r="K55" t="s">
        <v>1126</v>
      </c>
      <c r="L55" t="s">
        <v>1658</v>
      </c>
      <c r="M55" t="s">
        <v>1046</v>
      </c>
      <c r="N55" t="s">
        <v>1205</v>
      </c>
      <c r="O55" t="s">
        <v>1657</v>
      </c>
      <c r="P55" t="s">
        <v>1714</v>
      </c>
      <c r="Q55" t="s">
        <v>1396</v>
      </c>
      <c r="R55" t="s">
        <v>1653</v>
      </c>
      <c r="S55" t="s">
        <v>1046</v>
      </c>
      <c r="T55" t="s">
        <v>1092</v>
      </c>
      <c r="U55" t="s">
        <v>1664</v>
      </c>
      <c r="V55" t="s">
        <v>1480</v>
      </c>
      <c r="W55" t="s">
        <v>1886</v>
      </c>
      <c r="X55" t="s">
        <v>1652</v>
      </c>
      <c r="Y55" t="s">
        <v>1046</v>
      </c>
    </row>
    <row r="56">
      <c r="A56" t="s">
        <v>1887</v>
      </c>
      <c r="B56" t="s">
        <v>61</v>
      </c>
      <c r="C56" t="s">
        <v>61</v>
      </c>
      <c r="D56" t="s">
        <v>61</v>
      </c>
      <c r="E56" t="s">
        <v>61</v>
      </c>
      <c r="F56" t="s">
        <v>61</v>
      </c>
      <c r="G56" t="s">
        <v>61</v>
      </c>
      <c r="H56" t="s">
        <v>741</v>
      </c>
      <c r="I56" t="s">
        <v>1653</v>
      </c>
      <c r="J56" t="s">
        <v>1653</v>
      </c>
      <c r="K56" t="s">
        <v>1004</v>
      </c>
      <c r="L56" t="s">
        <v>1653</v>
      </c>
      <c r="M56" t="s">
        <v>1727</v>
      </c>
      <c r="N56" t="s">
        <v>1664</v>
      </c>
      <c r="O56" t="s">
        <v>1658</v>
      </c>
      <c r="P56" t="s">
        <v>1658</v>
      </c>
      <c r="Q56" t="s">
        <v>1758</v>
      </c>
      <c r="R56" t="s">
        <v>61</v>
      </c>
      <c r="S56" t="s">
        <v>1654</v>
      </c>
      <c r="T56" t="s">
        <v>1668</v>
      </c>
      <c r="U56" t="s">
        <v>1652</v>
      </c>
      <c r="V56" t="s">
        <v>1652</v>
      </c>
      <c r="W56" t="s">
        <v>1484</v>
      </c>
      <c r="X56" t="s">
        <v>1653</v>
      </c>
      <c r="Y56" t="s">
        <v>1718</v>
      </c>
    </row>
    <row r="57">
      <c r="A57" s="4" t="s">
        <v>1888</v>
      </c>
      <c r="B57" s="4" t="s">
        <v>1889</v>
      </c>
      <c r="C57" s="4" t="s">
        <v>1890</v>
      </c>
      <c r="D57" s="4" t="s">
        <v>1303</v>
      </c>
      <c r="E57" s="4" t="s">
        <v>1379</v>
      </c>
      <c r="F57" s="4" t="s">
        <v>1891</v>
      </c>
      <c r="G57" s="4" t="s">
        <v>1196</v>
      </c>
      <c r="H57" s="4" t="s">
        <v>1892</v>
      </c>
      <c r="I57" s="4" t="s">
        <v>1893</v>
      </c>
      <c r="J57" s="4" t="s">
        <v>1371</v>
      </c>
      <c r="K57" s="4" t="s">
        <v>1097</v>
      </c>
      <c r="L57" s="4" t="s">
        <v>1505</v>
      </c>
      <c r="M57" s="4" t="s">
        <v>1347</v>
      </c>
      <c r="N57" s="4" t="s">
        <v>1894</v>
      </c>
      <c r="O57" s="4" t="s">
        <v>1895</v>
      </c>
      <c r="P57" s="4" t="s">
        <v>1896</v>
      </c>
      <c r="Q57" s="4" t="s">
        <v>1097</v>
      </c>
      <c r="R57" s="4" t="s">
        <v>1234</v>
      </c>
      <c r="S57" s="4" t="s">
        <v>1897</v>
      </c>
      <c r="T57" s="4" t="s">
        <v>1898</v>
      </c>
      <c r="U57" s="4" t="s">
        <v>1899</v>
      </c>
      <c r="V57" s="4" t="s">
        <v>1900</v>
      </c>
      <c r="W57" s="4" t="s">
        <v>1126</v>
      </c>
      <c r="X57" s="4" t="s">
        <v>1901</v>
      </c>
      <c r="Y57" s="4" t="s">
        <v>1011</v>
      </c>
    </row>
    <row r="59">
      <c r="A59" t="s">
        <v>112</v>
      </c>
    </row>
    <row r="60">
      <c r="A60" t="s">
        <v>859</v>
      </c>
    </row>
    <row r="61">
      <c r="A61"/>
    </row>
    <row r="62">
      <c r="A62"/>
    </row>
    <row r="63">
      <c r="A63"/>
    </row>
    <row r="64">
      <c r="A64"/>
    </row>
    <row r="65">
      <c r="A65"/>
    </row>
    <row r="66">
      <c r="A66"/>
    </row>
    <row r="67">
      <c r="A67"/>
    </row>
    <row r="68">
      <c r="A68"/>
    </row>
    <row r="69">
      <c r="A69"/>
    </row>
    <row r="70">
      <c r="A70"/>
    </row>
    <row r="71">
      <c r="A71"/>
    </row>
    <row r="72">
      <c r="A72"/>
    </row>
    <row r="73">
      <c r="A73"/>
    </row>
    <row r="74">
      <c r="A74"/>
    </row>
    <row r="75">
      <c r="A75"/>
    </row>
    <row r="76">
      <c r="A76"/>
    </row>
    <row r="77">
      <c r="A77"/>
    </row>
    <row r="78">
      <c r="A78"/>
    </row>
    <row r="79">
      <c r="A79"/>
    </row>
    <row r="80">
      <c r="A80"/>
    </row>
    <row r="81">
      <c r="A81"/>
    </row>
    <row r="82">
      <c r="A82"/>
    </row>
    <row r="83">
      <c r="A83"/>
    </row>
    <row r="84">
      <c r="A84"/>
    </row>
    <row r="85">
      <c r="A85"/>
    </row>
    <row r="86">
      <c r="A86"/>
    </row>
    <row r="87">
      <c r="A87"/>
    </row>
    <row r="88">
      <c r="A88"/>
    </row>
    <row r="89">
      <c r="A89"/>
    </row>
    <row r="90">
      <c r="A90"/>
    </row>
    <row r="91">
      <c r="A91"/>
    </row>
    <row r="92">
      <c r="A92"/>
    </row>
    <row r="93">
      <c r="A93"/>
    </row>
    <row r="94">
      <c r="A94"/>
    </row>
    <row r="95">
      <c r="A95"/>
    </row>
    <row r="96">
      <c r="A96"/>
    </row>
    <row r="97">
      <c r="A97"/>
    </row>
    <row r="98">
      <c r="A98"/>
    </row>
    <row r="99">
      <c r="A99"/>
    </row>
    <row r="100">
      <c r="A100"/>
    </row>
    <row r="101">
      <c r="A101"/>
    </row>
    <row r="102">
      <c r="A102"/>
    </row>
    <row r="103">
      <c r="A103"/>
    </row>
    <row r="104">
      <c r="A104"/>
    </row>
    <row r="105">
      <c r="A105"/>
    </row>
    <row r="106">
      <c r="A106"/>
    </row>
    <row r="107">
      <c r="A107"/>
    </row>
    <row r="108">
      <c r="A108"/>
    </row>
    <row r="109">
      <c r="A109"/>
    </row>
    <row r="110">
      <c r="A110"/>
    </row>
    <row r="111">
      <c r="A111"/>
    </row>
    <row r="112">
      <c r="A112"/>
    </row>
    <row r="113">
      <c r="A113"/>
    </row>
    <row r="114">
      <c r="A114"/>
    </row>
    <row r="115">
      <c r="A115"/>
    </row>
    <row r="116">
      <c r="A116"/>
    </row>
    <row r="117">
      <c r="A117"/>
    </row>
    <row r="118">
      <c r="A118"/>
    </row>
    <row r="119">
      <c r="A119"/>
    </row>
    <row r="120">
      <c r="A120"/>
    </row>
    <row r="121">
      <c r="A121"/>
    </row>
    <row r="122">
      <c r="A122"/>
    </row>
    <row r="123">
      <c r="A123"/>
    </row>
    <row r="124">
      <c r="A124"/>
    </row>
    <row r="125">
      <c r="A125"/>
    </row>
    <row r="126">
      <c r="A126"/>
    </row>
    <row r="127">
      <c r="A127"/>
    </row>
    <row r="128">
      <c r="A128"/>
    </row>
    <row r="129">
      <c r="A129"/>
    </row>
    <row r="130">
      <c r="A130"/>
    </row>
    <row r="131">
      <c r="A131"/>
    </row>
    <row r="132">
      <c r="A132"/>
    </row>
    <row r="133">
      <c r="A133"/>
    </row>
    <row r="134">
      <c r="A134"/>
    </row>
    <row r="135">
      <c r="A135"/>
    </row>
    <row r="136">
      <c r="A136"/>
    </row>
    <row r="137">
      <c r="A137"/>
    </row>
    <row r="138">
      <c r="A138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9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8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121</v>
      </c>
      <c r="B3" t="s">
        <v>122</v>
      </c>
      <c r="C3" t="s">
        <v>123</v>
      </c>
      <c r="D3" t="s">
        <v>124</v>
      </c>
      <c r="E3" t="s">
        <v>125</v>
      </c>
      <c r="F3" t="s">
        <v>126</v>
      </c>
      <c r="G3" t="s">
        <v>127</v>
      </c>
    </row>
    <row r="4">
      <c r="A4" t="s">
        <v>128</v>
      </c>
      <c r="B4" t="s">
        <v>129</v>
      </c>
      <c r="C4" t="s">
        <v>130</v>
      </c>
      <c r="D4" t="s">
        <v>131</v>
      </c>
      <c r="E4" t="s">
        <v>132</v>
      </c>
      <c r="F4" t="s">
        <v>133</v>
      </c>
      <c r="G4" t="s">
        <v>134</v>
      </c>
    </row>
    <row r="5">
      <c r="A5" t="s">
        <v>135</v>
      </c>
      <c r="B5" t="s">
        <v>136</v>
      </c>
      <c r="C5" t="s">
        <v>137</v>
      </c>
      <c r="D5" t="s">
        <v>138</v>
      </c>
      <c r="E5" t="s">
        <v>139</v>
      </c>
      <c r="F5" t="s">
        <v>140</v>
      </c>
      <c r="G5" t="s">
        <v>141</v>
      </c>
    </row>
    <row r="6">
      <c r="A6" t="s">
        <v>142</v>
      </c>
      <c r="B6" t="s">
        <v>143</v>
      </c>
      <c r="C6" t="s">
        <v>144</v>
      </c>
      <c r="D6" t="s">
        <v>145</v>
      </c>
      <c r="E6" t="s">
        <v>146</v>
      </c>
      <c r="F6" t="s">
        <v>147</v>
      </c>
      <c r="G6" t="s">
        <v>148</v>
      </c>
    </row>
    <row r="7">
      <c r="A7" t="s">
        <v>149</v>
      </c>
      <c r="B7" t="s">
        <v>150</v>
      </c>
      <c r="C7" t="s">
        <v>151</v>
      </c>
      <c r="D7" t="s">
        <v>152</v>
      </c>
      <c r="E7" t="s">
        <v>153</v>
      </c>
      <c r="F7" t="s">
        <v>154</v>
      </c>
      <c r="G7" t="s">
        <v>155</v>
      </c>
    </row>
    <row r="8">
      <c r="A8" t="s">
        <v>156</v>
      </c>
      <c r="B8" t="s">
        <v>157</v>
      </c>
      <c r="C8" t="s">
        <v>158</v>
      </c>
      <c r="D8" t="s">
        <v>159</v>
      </c>
      <c r="E8" t="s">
        <v>160</v>
      </c>
      <c r="F8" t="s">
        <v>161</v>
      </c>
      <c r="G8" t="s">
        <v>162</v>
      </c>
    </row>
    <row r="9">
      <c r="A9" t="s">
        <v>163</v>
      </c>
      <c r="B9" t="s">
        <v>164</v>
      </c>
      <c r="C9" t="s">
        <v>165</v>
      </c>
      <c r="D9" t="s">
        <v>166</v>
      </c>
      <c r="E9" t="s">
        <v>167</v>
      </c>
      <c r="F9" t="s">
        <v>168</v>
      </c>
      <c r="G9" t="s">
        <v>169</v>
      </c>
    </row>
    <row r="10">
      <c r="A10" t="s">
        <v>170</v>
      </c>
      <c r="B10" t="s">
        <v>171</v>
      </c>
      <c r="C10" t="s">
        <v>172</v>
      </c>
      <c r="D10" t="s">
        <v>173</v>
      </c>
      <c r="E10" t="s">
        <v>174</v>
      </c>
      <c r="F10" t="s">
        <v>175</v>
      </c>
      <c r="G10" t="s">
        <v>176</v>
      </c>
    </row>
    <row r="11">
      <c r="A11" t="s">
        <v>177</v>
      </c>
      <c r="B11" t="s">
        <v>178</v>
      </c>
      <c r="C11" t="s">
        <v>179</v>
      </c>
      <c r="D11" t="s">
        <v>180</v>
      </c>
      <c r="E11" t="s">
        <v>181</v>
      </c>
      <c r="F11" t="s">
        <v>182</v>
      </c>
      <c r="G11" t="s">
        <v>183</v>
      </c>
    </row>
    <row r="12">
      <c r="A12" t="s">
        <v>184</v>
      </c>
      <c r="B12" t="s">
        <v>185</v>
      </c>
      <c r="C12" t="s">
        <v>186</v>
      </c>
      <c r="D12" t="s">
        <v>187</v>
      </c>
      <c r="E12" t="s">
        <v>188</v>
      </c>
      <c r="F12" t="s">
        <v>189</v>
      </c>
      <c r="G12" t="s">
        <v>190</v>
      </c>
    </row>
    <row r="13">
      <c r="A13" t="s">
        <v>191</v>
      </c>
      <c r="B13" t="s">
        <v>61</v>
      </c>
      <c r="C13" t="s">
        <v>61</v>
      </c>
      <c r="D13" t="s">
        <v>61</v>
      </c>
      <c r="E13" t="s">
        <v>61</v>
      </c>
      <c r="F13" t="s">
        <v>61</v>
      </c>
      <c r="G13" t="s">
        <v>61</v>
      </c>
    </row>
    <row r="14">
      <c r="A14" s="4" t="s">
        <v>192</v>
      </c>
      <c r="B14" s="4" t="s">
        <v>69</v>
      </c>
      <c r="C14" s="4" t="s">
        <v>70</v>
      </c>
      <c r="D14" s="4" t="s">
        <v>71</v>
      </c>
      <c r="E14" s="4" t="s">
        <v>72</v>
      </c>
      <c r="F14" s="4" t="s">
        <v>73</v>
      </c>
      <c r="G14" s="4" t="s">
        <v>74</v>
      </c>
    </row>
    <row r="16">
      <c r="A16" t="s">
        <v>101</v>
      </c>
    </row>
    <row r="17">
      <c r="A17" t="s">
        <v>193</v>
      </c>
    </row>
    <row r="18">
      <c r="A18" t="s">
        <v>103</v>
      </c>
    </row>
    <row r="19">
      <c r="A19"/>
    </row>
    <row r="20">
      <c r="A20" t="s">
        <v>104</v>
      </c>
    </row>
    <row r="21">
      <c r="A21" t="s">
        <v>194</v>
      </c>
    </row>
    <row r="22">
      <c r="A22" t="s">
        <v>106</v>
      </c>
    </row>
    <row r="23">
      <c r="A23" t="s">
        <v>107</v>
      </c>
    </row>
    <row r="24">
      <c r="A24"/>
    </row>
    <row r="25">
      <c r="A25" t="s">
        <v>108</v>
      </c>
    </row>
    <row r="26">
      <c r="A26" t="s">
        <v>109</v>
      </c>
    </row>
    <row r="27">
      <c r="A27" t="s">
        <v>110</v>
      </c>
    </row>
    <row r="28">
      <c r="A28"/>
    </row>
    <row r="29">
      <c r="A29" t="s">
        <v>112</v>
      </c>
    </row>
    <row r="30">
      <c r="A30" t="s">
        <v>195</v>
      </c>
    </row>
    <row r="31">
      <c r="A31" t="s">
        <v>113</v>
      </c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  <row r="48">
      <c r="A48"/>
    </row>
    <row r="49">
      <c r="A49"/>
    </row>
    <row r="50">
      <c r="A50"/>
    </row>
    <row r="51">
      <c r="A51"/>
    </row>
    <row r="52">
      <c r="A52"/>
    </row>
    <row r="53">
      <c r="A53"/>
    </row>
    <row r="54">
      <c r="A54"/>
    </row>
    <row r="55">
      <c r="A55"/>
    </row>
    <row r="56">
      <c r="A56"/>
    </row>
    <row r="57">
      <c r="A57"/>
    </row>
    <row r="58">
      <c r="A58"/>
    </row>
    <row r="59">
      <c r="A59"/>
    </row>
    <row r="60">
      <c r="A60"/>
    </row>
    <row r="61">
      <c r="A61"/>
    </row>
    <row r="62">
      <c r="A62"/>
    </row>
    <row r="63">
      <c r="A63"/>
    </row>
    <row r="64">
      <c r="A64"/>
    </row>
    <row r="65">
      <c r="A65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9.71" hidden="0" customWidth="1"/>
    <col min="2" max="2" width="90.71" hidden="0" customWidth="1"/>
  </cols>
  <sheetData>
    <row r="1">
      <c r="A1" s="4" t="s">
        <v>8</v>
      </c>
    </row>
    <row r="2">
      <c r="A2" s="3" t="s">
        <v>61</v>
      </c>
      <c r="B2" s="3" t="s">
        <v>114</v>
      </c>
    </row>
    <row r="3">
      <c r="A3" t="s">
        <v>149</v>
      </c>
      <c r="B3" t="s">
        <v>155</v>
      </c>
    </row>
    <row r="4">
      <c r="A4" t="s">
        <v>128</v>
      </c>
      <c r="B4" t="s">
        <v>134</v>
      </c>
    </row>
    <row r="5">
      <c r="A5" t="s">
        <v>184</v>
      </c>
      <c r="B5" t="s">
        <v>190</v>
      </c>
    </row>
    <row r="6">
      <c r="A6" t="s">
        <v>177</v>
      </c>
      <c r="B6" t="s">
        <v>183</v>
      </c>
    </row>
    <row r="7">
      <c r="A7" t="s">
        <v>121</v>
      </c>
      <c r="B7" t="s">
        <v>127</v>
      </c>
    </row>
    <row r="8">
      <c r="A8" t="s">
        <v>170</v>
      </c>
      <c r="B8" t="s">
        <v>176</v>
      </c>
    </row>
    <row r="9">
      <c r="A9" s="4" t="s">
        <v>192</v>
      </c>
      <c r="B9" s="4" t="s">
        <v>74</v>
      </c>
    </row>
    <row r="10">
      <c r="A10" t="s">
        <v>163</v>
      </c>
      <c r="B10" t="s">
        <v>169</v>
      </c>
    </row>
    <row r="11">
      <c r="A11" t="s">
        <v>142</v>
      </c>
      <c r="B11" t="s">
        <v>148</v>
      </c>
    </row>
    <row r="12">
      <c r="A12" t="s">
        <v>156</v>
      </c>
      <c r="B12" t="s">
        <v>162</v>
      </c>
    </row>
    <row r="13">
      <c r="A13" t="s">
        <v>135</v>
      </c>
      <c r="B13" t="s">
        <v>141</v>
      </c>
    </row>
    <row r="14">
      <c r="A14" t="s">
        <v>191</v>
      </c>
      <c r="B14" t="s">
        <v>61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3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4" t="s">
        <v>11</v>
      </c>
    </row>
    <row r="2">
      <c r="A2" s="3" t="s">
        <v>61</v>
      </c>
      <c r="B2" s="3" t="s">
        <v>62</v>
      </c>
      <c r="C2" s="3" t="s">
        <v>63</v>
      </c>
      <c r="D2" s="3" t="s">
        <v>64</v>
      </c>
      <c r="E2" s="3" t="s">
        <v>65</v>
      </c>
      <c r="F2" s="3" t="s">
        <v>66</v>
      </c>
      <c r="G2" s="3" t="s">
        <v>67</v>
      </c>
    </row>
    <row r="3">
      <c r="A3" t="s">
        <v>196</v>
      </c>
      <c r="B3" t="s">
        <v>197</v>
      </c>
      <c r="C3" t="s">
        <v>198</v>
      </c>
      <c r="D3" t="s">
        <v>199</v>
      </c>
      <c r="E3" t="s">
        <v>200</v>
      </c>
      <c r="F3" t="s">
        <v>201</v>
      </c>
      <c r="G3" t="s">
        <v>202</v>
      </c>
    </row>
    <row r="4">
      <c r="A4" t="s">
        <v>203</v>
      </c>
      <c r="B4" t="s">
        <v>204</v>
      </c>
      <c r="C4" t="s">
        <v>205</v>
      </c>
      <c r="D4" t="s">
        <v>206</v>
      </c>
      <c r="E4" t="s">
        <v>207</v>
      </c>
      <c r="F4" t="s">
        <v>208</v>
      </c>
      <c r="G4" t="s">
        <v>209</v>
      </c>
    </row>
    <row r="5">
      <c r="A5" t="s">
        <v>210</v>
      </c>
      <c r="B5" t="s">
        <v>211</v>
      </c>
      <c r="C5" t="s">
        <v>212</v>
      </c>
      <c r="D5" t="s">
        <v>213</v>
      </c>
      <c r="E5" t="s">
        <v>214</v>
      </c>
      <c r="F5" t="s">
        <v>215</v>
      </c>
      <c r="G5" t="s">
        <v>216</v>
      </c>
    </row>
    <row r="6">
      <c r="A6" t="s">
        <v>217</v>
      </c>
      <c r="B6" t="s">
        <v>218</v>
      </c>
      <c r="C6" t="s">
        <v>219</v>
      </c>
      <c r="D6" t="s">
        <v>220</v>
      </c>
      <c r="E6" t="s">
        <v>221</v>
      </c>
      <c r="F6" t="s">
        <v>222</v>
      </c>
      <c r="G6" t="s">
        <v>223</v>
      </c>
    </row>
    <row r="7">
      <c r="A7" t="s">
        <v>224</v>
      </c>
      <c r="B7" t="s">
        <v>225</v>
      </c>
      <c r="C7" t="s">
        <v>226</v>
      </c>
      <c r="D7" t="s">
        <v>227</v>
      </c>
      <c r="E7" t="s">
        <v>228</v>
      </c>
      <c r="F7" t="s">
        <v>229</v>
      </c>
      <c r="G7" t="s">
        <v>230</v>
      </c>
    </row>
    <row r="8">
      <c r="A8" t="s">
        <v>231</v>
      </c>
      <c r="B8" t="s">
        <v>232</v>
      </c>
      <c r="C8" t="s">
        <v>233</v>
      </c>
      <c r="D8" t="s">
        <v>234</v>
      </c>
      <c r="E8" t="s">
        <v>235</v>
      </c>
      <c r="F8" t="s">
        <v>236</v>
      </c>
      <c r="G8" t="s">
        <v>237</v>
      </c>
    </row>
    <row r="9">
      <c r="A9" t="s">
        <v>238</v>
      </c>
      <c r="B9" t="s">
        <v>239</v>
      </c>
      <c r="C9" t="s">
        <v>240</v>
      </c>
      <c r="D9" t="s">
        <v>241</v>
      </c>
      <c r="E9" t="s">
        <v>242</v>
      </c>
      <c r="F9" t="s">
        <v>243</v>
      </c>
      <c r="G9" t="s">
        <v>244</v>
      </c>
    </row>
    <row r="10">
      <c r="A10" s="4" t="s">
        <v>192</v>
      </c>
      <c r="B10" s="4" t="s">
        <v>69</v>
      </c>
      <c r="C10" s="4" t="s">
        <v>70</v>
      </c>
      <c r="D10" s="4" t="s">
        <v>71</v>
      </c>
      <c r="E10" s="4" t="s">
        <v>72</v>
      </c>
      <c r="F10" s="4" t="s">
        <v>73</v>
      </c>
      <c r="G10" s="4" t="s">
        <v>74</v>
      </c>
    </row>
    <row r="12">
      <c r="A12" t="s">
        <v>101</v>
      </c>
    </row>
    <row r="13">
      <c r="A13" t="s">
        <v>102</v>
      </c>
    </row>
    <row r="14">
      <c r="A14" t="s">
        <v>103</v>
      </c>
    </row>
    <row r="15">
      <c r="A15"/>
    </row>
    <row r="16">
      <c r="A16" t="s">
        <v>104</v>
      </c>
    </row>
    <row r="17">
      <c r="A17" t="s">
        <v>245</v>
      </c>
    </row>
    <row r="18">
      <c r="A18" t="s">
        <v>246</v>
      </c>
    </row>
    <row r="19">
      <c r="A19" t="s">
        <v>247</v>
      </c>
    </row>
    <row r="20">
      <c r="A20"/>
    </row>
    <row r="21">
      <c r="A21" t="s">
        <v>106</v>
      </c>
    </row>
    <row r="22">
      <c r="A22" t="s">
        <v>107</v>
      </c>
    </row>
    <row r="23">
      <c r="A23" t="s">
        <v>108</v>
      </c>
    </row>
    <row r="24">
      <c r="A24"/>
    </row>
    <row r="25">
      <c r="A25" t="s">
        <v>109</v>
      </c>
    </row>
    <row r="26">
      <c r="A26" t="s">
        <v>110</v>
      </c>
    </row>
    <row r="27">
      <c r="A27" t="s">
        <v>112</v>
      </c>
    </row>
    <row r="28">
      <c r="A28" t="s">
        <v>113</v>
      </c>
    </row>
    <row r="29">
      <c r="A29"/>
    </row>
    <row r="30">
      <c r="A30"/>
    </row>
    <row r="31">
      <c r="A31"/>
    </row>
    <row r="32">
      <c r="A32"/>
    </row>
    <row r="33">
      <c r="A33"/>
    </row>
    <row r="34">
      <c r="A34"/>
    </row>
    <row r="35">
      <c r="A35"/>
    </row>
    <row r="36">
      <c r="A36"/>
    </row>
    <row r="37">
      <c r="A37"/>
    </row>
    <row r="38">
      <c r="A38"/>
    </row>
    <row r="39">
      <c r="A39"/>
    </row>
    <row r="40">
      <c r="A40"/>
    </row>
    <row r="41">
      <c r="A41"/>
    </row>
    <row r="42">
      <c r="A42"/>
    </row>
    <row r="43">
      <c r="A43"/>
    </row>
    <row r="44">
      <c r="A44"/>
    </row>
    <row r="45">
      <c r="A45"/>
    </row>
    <row r="46">
      <c r="A46"/>
    </row>
    <row r="47">
      <c r="A47"/>
    </row>
    <row r="48">
      <c r="A48"/>
    </row>
    <row r="49">
      <c r="A49"/>
    </row>
    <row r="50">
      <c r="A50"/>
    </row>
    <row r="51">
      <c r="A51"/>
    </row>
    <row r="52">
      <c r="A52"/>
    </row>
    <row r="53">
      <c r="A53"/>
    </row>
    <row r="54">
      <c r="A54"/>
    </row>
    <row r="55">
      <c r="A55"/>
    </row>
    <row r="56">
      <c r="A56"/>
    </row>
    <row r="57">
      <c r="A57"/>
    </row>
    <row r="58">
      <c r="A58"/>
    </row>
    <row r="59">
      <c r="A59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23.71" hidden="0" customWidth="1"/>
    <col min="2" max="2" width="90.71" hidden="0" customWidth="1"/>
  </cols>
  <sheetData>
    <row r="1">
      <c r="A1" s="4" t="s">
        <v>13</v>
      </c>
    </row>
    <row r="2">
      <c r="A2" s="3" t="s">
        <v>61</v>
      </c>
      <c r="B2" s="3" t="s">
        <v>120</v>
      </c>
    </row>
    <row r="3">
      <c r="A3" t="s">
        <v>196</v>
      </c>
      <c r="B3" t="s">
        <v>202</v>
      </c>
    </row>
    <row r="4">
      <c r="A4" t="s">
        <v>203</v>
      </c>
      <c r="B4" t="s">
        <v>209</v>
      </c>
    </row>
    <row r="5">
      <c r="A5" t="s">
        <v>210</v>
      </c>
      <c r="B5" t="s">
        <v>216</v>
      </c>
    </row>
    <row r="6">
      <c r="A6" t="s">
        <v>217</v>
      </c>
      <c r="B6" t="s">
        <v>223</v>
      </c>
    </row>
    <row r="7">
      <c r="A7" t="s">
        <v>224</v>
      </c>
      <c r="B7" t="s">
        <v>230</v>
      </c>
    </row>
    <row r="8">
      <c r="A8" t="s">
        <v>231</v>
      </c>
      <c r="B8" t="s">
        <v>237</v>
      </c>
    </row>
    <row r="9">
      <c r="A9" t="s">
        <v>238</v>
      </c>
      <c r="B9" t="s">
        <v>244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1.71" hidden="0" customWidth="1"/>
    <col min="2" max="2" width="90.71" hidden="0" customWidth="1"/>
  </cols>
  <sheetData>
    <row r="1">
      <c r="A1" s="4" t="s">
        <v>15</v>
      </c>
    </row>
    <row r="2">
      <c r="A2" s="3" t="s">
        <v>61</v>
      </c>
      <c r="B2" s="3" t="s">
        <v>120</v>
      </c>
    </row>
    <row r="3">
      <c r="A3" t="s">
        <v>248</v>
      </c>
      <c r="B3" t="s">
        <v>249</v>
      </c>
    </row>
    <row r="4">
      <c r="A4" t="s">
        <v>250</v>
      </c>
      <c r="B4" t="s">
        <v>251</v>
      </c>
    </row>
    <row r="5">
      <c r="A5" t="s">
        <v>252</v>
      </c>
      <c r="B5" t="s">
        <v>253</v>
      </c>
    </row>
    <row r="6">
      <c r="A6" t="s">
        <v>254</v>
      </c>
      <c r="B6" t="s">
        <v>202</v>
      </c>
    </row>
    <row r="7">
      <c r="A7" t="s">
        <v>255</v>
      </c>
      <c r="B7" t="s">
        <v>256</v>
      </c>
    </row>
    <row r="8">
      <c r="A8" t="s">
        <v>257</v>
      </c>
      <c r="B8" t="s">
        <v>258</v>
      </c>
    </row>
    <row r="9">
      <c r="A9" t="s">
        <v>259</v>
      </c>
      <c r="B9" t="s">
        <v>260</v>
      </c>
    </row>
    <row r="10">
      <c r="A10" t="s">
        <v>261</v>
      </c>
      <c r="B10" t="s">
        <v>262</v>
      </c>
    </row>
    <row r="11">
      <c r="A11" t="s">
        <v>263</v>
      </c>
      <c r="B11" t="s">
        <v>264</v>
      </c>
    </row>
    <row r="12">
      <c r="A12" t="s">
        <v>265</v>
      </c>
      <c r="B12" t="s">
        <v>266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1" tabSelected="0"/>
  </sheetViews>
  <sheetFormatPr defaultRowHeight="15.0" baseColWidth="10"/>
  <cols>
    <col min="1" max="1" width="38.71" hidden="0" customWidth="1"/>
    <col min="2" max="2" width="90.71" hidden="0" customWidth="1"/>
  </cols>
  <sheetData>
    <row r="1">
      <c r="A1" s="4" t="s">
        <v>17</v>
      </c>
    </row>
    <row r="2">
      <c r="A2" s="3" t="s">
        <v>61</v>
      </c>
      <c r="B2" s="3" t="s">
        <v>120</v>
      </c>
    </row>
    <row r="3">
      <c r="A3" t="s">
        <v>267</v>
      </c>
      <c r="B3" t="s">
        <v>268</v>
      </c>
    </row>
    <row r="4">
      <c r="A4" t="s">
        <v>269</v>
      </c>
      <c r="B4" t="s">
        <v>270</v>
      </c>
    </row>
    <row r="5">
      <c r="A5" t="s">
        <v>271</v>
      </c>
      <c r="B5" t="s">
        <v>272</v>
      </c>
    </row>
    <row r="6">
      <c r="A6" t="s">
        <v>273</v>
      </c>
      <c r="B6" t="s">
        <v>274</v>
      </c>
    </row>
    <row r="7">
      <c r="A7" t="s">
        <v>275</v>
      </c>
      <c r="B7" t="s">
        <v>276</v>
      </c>
    </row>
    <row r="8">
      <c r="A8" t="s">
        <v>277</v>
      </c>
      <c r="B8" t="s">
        <v>278</v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ptobias</dc:creator>
  <cp:lastModifiedBy>ptobias</cp:lastModifiedBy>
  <dcterms:created xsi:type="dcterms:W3CDTF">2021-11-04T09:06:42Z</dcterms:created>
</coreProperties>
</file>

<file path=docProps/custom.xml><?xml version="1.0" encoding="utf-8"?>
<Properties xmlns="http://schemas.openxmlformats.org/officeDocument/2006/custom-properties" xmlns:vt="http://schemas.openxmlformats.org/officeDocument/2006/docPropsVTypes"/>
</file>